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635" tabRatio="820" activeTab="1"/>
  </bookViews>
  <sheets>
    <sheet name="PUANTAJ" sheetId="19" r:id="rId1"/>
    <sheet name="SÜRE" sheetId="13" r:id="rId2"/>
    <sheet name="GOL KRALI" sheetId="16" r:id="rId3"/>
    <sheet name="KALECİ-SÜRE" sheetId="15" r:id="rId4"/>
    <sheet name="KALECİ-GOL" sheetId="17" r:id="rId5"/>
    <sheet name="AMATÖR" sheetId="6" r:id="rId6"/>
    <sheet name="U11" sheetId="5" r:id="rId7"/>
    <sheet name="U12" sheetId="8" r:id="rId8"/>
    <sheet name="U13" sheetId="4" r:id="rId9"/>
    <sheet name="U14 " sheetId="9" r:id="rId10"/>
    <sheet name="U15" sheetId="7" r:id="rId11"/>
    <sheet name="U16" sheetId="3" r:id="rId12"/>
    <sheet name="U17" sheetId="2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9" l="1"/>
  <c r="F11" i="19"/>
  <c r="G11" i="19"/>
  <c r="H11" i="19"/>
  <c r="I11" i="19"/>
  <c r="J11" i="19"/>
  <c r="K11" i="19"/>
  <c r="D11" i="19"/>
  <c r="I43" i="9" l="1"/>
  <c r="AC40" i="9"/>
  <c r="H40" i="9"/>
  <c r="AC39" i="9"/>
  <c r="AC38" i="9"/>
  <c r="H38" i="9"/>
  <c r="AC37" i="9"/>
  <c r="H37" i="9"/>
  <c r="AC36" i="9"/>
  <c r="H36" i="9"/>
  <c r="AC35" i="9"/>
  <c r="H35" i="9"/>
  <c r="AC34" i="9"/>
  <c r="H34" i="9"/>
  <c r="AC33" i="9"/>
  <c r="H33" i="9"/>
  <c r="AC32" i="9"/>
  <c r="H32" i="9"/>
  <c r="AC31" i="9"/>
  <c r="H31" i="9"/>
  <c r="AC30" i="9"/>
  <c r="H30" i="9"/>
  <c r="AC29" i="9"/>
  <c r="H29" i="9"/>
  <c r="AC28" i="9"/>
  <c r="H28" i="9"/>
  <c r="AC27" i="9"/>
  <c r="H27" i="9"/>
  <c r="AC26" i="9"/>
  <c r="H26" i="9"/>
  <c r="AC25" i="9"/>
  <c r="H25" i="9"/>
  <c r="AC24" i="9"/>
  <c r="H24" i="9"/>
  <c r="AC23" i="9"/>
  <c r="H23" i="9"/>
  <c r="AC22" i="9"/>
  <c r="H22" i="9"/>
  <c r="AC21" i="9"/>
  <c r="H21" i="9"/>
  <c r="AC20" i="9"/>
  <c r="H20" i="9"/>
  <c r="AC19" i="9"/>
  <c r="H19" i="9"/>
  <c r="AC18" i="9"/>
  <c r="H18" i="9"/>
  <c r="AC17" i="9"/>
  <c r="H17" i="9"/>
  <c r="AC16" i="9"/>
  <c r="H16" i="9"/>
  <c r="AC15" i="9"/>
  <c r="H15" i="9"/>
  <c r="AC14" i="9"/>
  <c r="H14" i="9"/>
  <c r="AC13" i="9"/>
  <c r="H13" i="9"/>
  <c r="AC12" i="9"/>
  <c r="H12" i="9"/>
  <c r="AC11" i="9"/>
  <c r="H11" i="9"/>
  <c r="AC10" i="9"/>
  <c r="H10" i="9"/>
  <c r="AC9" i="9"/>
  <c r="H9" i="9"/>
  <c r="AC8" i="9"/>
  <c r="H8" i="9"/>
  <c r="AC7" i="9"/>
  <c r="H7" i="9"/>
  <c r="AC6" i="9"/>
  <c r="H6" i="9"/>
  <c r="AC5" i="9"/>
  <c r="H5" i="9"/>
  <c r="H43" i="9" s="1"/>
  <c r="H29" i="8" l="1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34" i="8" s="1"/>
  <c r="I41" i="7" l="1"/>
  <c r="W39" i="7"/>
  <c r="H39" i="7"/>
  <c r="W38" i="7"/>
  <c r="H38" i="7"/>
  <c r="W37" i="7"/>
  <c r="H37" i="7"/>
  <c r="W36" i="7"/>
  <c r="H36" i="7"/>
  <c r="W35" i="7"/>
  <c r="H35" i="7"/>
  <c r="W34" i="7"/>
  <c r="H34" i="7"/>
  <c r="W33" i="7"/>
  <c r="H33" i="7"/>
  <c r="W32" i="7"/>
  <c r="H32" i="7"/>
  <c r="W31" i="7"/>
  <c r="H31" i="7"/>
  <c r="W30" i="7"/>
  <c r="H30" i="7"/>
  <c r="W29" i="7"/>
  <c r="H29" i="7"/>
  <c r="W28" i="7"/>
  <c r="H28" i="7"/>
  <c r="W27" i="7"/>
  <c r="H27" i="7"/>
  <c r="W26" i="7"/>
  <c r="H26" i="7"/>
  <c r="W25" i="7"/>
  <c r="H25" i="7"/>
  <c r="W24" i="7"/>
  <c r="H24" i="7"/>
  <c r="W23" i="7"/>
  <c r="H23" i="7"/>
  <c r="W22" i="7"/>
  <c r="H22" i="7"/>
  <c r="W21" i="7"/>
  <c r="H21" i="7"/>
  <c r="W20" i="7"/>
  <c r="H20" i="7"/>
  <c r="W19" i="7"/>
  <c r="H19" i="7"/>
  <c r="W18" i="7"/>
  <c r="H18" i="7"/>
  <c r="W17" i="7"/>
  <c r="H17" i="7"/>
  <c r="W16" i="7"/>
  <c r="H16" i="7"/>
  <c r="W15" i="7"/>
  <c r="H15" i="7"/>
  <c r="W14" i="7"/>
  <c r="H14" i="7"/>
  <c r="W13" i="7"/>
  <c r="H13" i="7"/>
  <c r="W12" i="7"/>
  <c r="H12" i="7"/>
  <c r="W11" i="7"/>
  <c r="H11" i="7"/>
  <c r="W10" i="7"/>
  <c r="H10" i="7"/>
  <c r="W9" i="7"/>
  <c r="H9" i="7"/>
  <c r="W8" i="7"/>
  <c r="H8" i="7"/>
  <c r="W7" i="7"/>
  <c r="H7" i="7"/>
  <c r="W6" i="7"/>
  <c r="H6" i="7"/>
  <c r="W5" i="7"/>
  <c r="H5" i="7"/>
  <c r="H42" i="7" s="1"/>
  <c r="J50" i="6" l="1"/>
  <c r="I50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50" i="6" s="1"/>
  <c r="J27" i="5" l="1"/>
  <c r="I27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27" i="5" s="1"/>
  <c r="I41" i="4" l="1"/>
  <c r="W39" i="4"/>
  <c r="W38" i="4"/>
  <c r="H38" i="4"/>
  <c r="W37" i="4"/>
  <c r="H37" i="4"/>
  <c r="W36" i="4"/>
  <c r="H36" i="4"/>
  <c r="W35" i="4"/>
  <c r="H35" i="4"/>
  <c r="W34" i="4"/>
  <c r="H34" i="4"/>
  <c r="W33" i="4"/>
  <c r="H33" i="4"/>
  <c r="H32" i="4"/>
  <c r="W31" i="4"/>
  <c r="H31" i="4"/>
  <c r="W30" i="4"/>
  <c r="H30" i="4"/>
  <c r="W29" i="4"/>
  <c r="H29" i="4"/>
  <c r="W28" i="4"/>
  <c r="H28" i="4"/>
  <c r="H27" i="4"/>
  <c r="H26" i="4"/>
  <c r="W25" i="4"/>
  <c r="H25" i="4"/>
  <c r="W24" i="4"/>
  <c r="H24" i="4"/>
  <c r="W23" i="4"/>
  <c r="H23" i="4"/>
  <c r="H22" i="4"/>
  <c r="H21" i="4"/>
  <c r="H20" i="4"/>
  <c r="W19" i="4"/>
  <c r="H19" i="4"/>
  <c r="H18" i="4"/>
  <c r="W17" i="4"/>
  <c r="H17" i="4"/>
  <c r="H16" i="4"/>
  <c r="H15" i="4"/>
  <c r="W14" i="4"/>
  <c r="H14" i="4"/>
  <c r="W13" i="4"/>
  <c r="H13" i="4"/>
  <c r="W12" i="4"/>
  <c r="H12" i="4"/>
  <c r="W11" i="4"/>
  <c r="H11" i="4"/>
  <c r="W10" i="4"/>
  <c r="H10" i="4"/>
  <c r="W9" i="4"/>
  <c r="H9" i="4"/>
  <c r="H8" i="4"/>
  <c r="H7" i="4"/>
  <c r="W6" i="4"/>
  <c r="H6" i="4"/>
  <c r="W5" i="4"/>
  <c r="H5" i="4"/>
  <c r="H41" i="4" s="1"/>
  <c r="J48" i="3" l="1"/>
  <c r="I48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8" i="3" s="1"/>
  <c r="H5" i="2" l="1"/>
  <c r="H6" i="2"/>
  <c r="H7" i="2"/>
  <c r="H8" i="2"/>
  <c r="H9" i="2"/>
  <c r="H10" i="2"/>
  <c r="H11" i="2"/>
  <c r="H12" i="2"/>
  <c r="H13" i="2"/>
  <c r="H14" i="2"/>
  <c r="H15" i="2"/>
  <c r="H16" i="2"/>
  <c r="H46" i="2" s="1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</calcChain>
</file>

<file path=xl/sharedStrings.xml><?xml version="1.0" encoding="utf-8"?>
<sst xmlns="http://schemas.openxmlformats.org/spreadsheetml/2006/main" count="2122" uniqueCount="506">
  <si>
    <t>İLK 18 OLUP SONRADAN OYNADIĞI MAÇ</t>
  </si>
  <si>
    <t>İLK 11 BAŞLADIĞI MAÇ</t>
  </si>
  <si>
    <t>İLK 18 OLUP OYNAMADIĞI MAÇ</t>
  </si>
  <si>
    <t>EKSİK (KIRMIZI KART) OYNAMA SÜRESİ</t>
  </si>
  <si>
    <t>HÜKMEN GALİBİYET</t>
  </si>
  <si>
    <t>Forvet</t>
  </si>
  <si>
    <t>İNAL</t>
  </si>
  <si>
    <t xml:space="preserve">ALİ </t>
  </si>
  <si>
    <t>Defans</t>
  </si>
  <si>
    <t>AKBAŞ</t>
  </si>
  <si>
    <t xml:space="preserve">YUNUS EMRE </t>
  </si>
  <si>
    <t>Kaleci</t>
  </si>
  <si>
    <t>GÜRGİL</t>
  </si>
  <si>
    <t xml:space="preserve">SAMET </t>
  </si>
  <si>
    <t>KARAGÜLMEZ</t>
  </si>
  <si>
    <t xml:space="preserve">YUSUF </t>
  </si>
  <si>
    <t>ŞAP</t>
  </si>
  <si>
    <t xml:space="preserve">BUĞRA FIRAT </t>
  </si>
  <si>
    <t>Orta Saha</t>
  </si>
  <si>
    <t>KARAYAKAS</t>
  </si>
  <si>
    <t>BERKAY HASAN</t>
  </si>
  <si>
    <t>DAĞDELEN</t>
  </si>
  <si>
    <t xml:space="preserve">ERAY </t>
  </si>
  <si>
    <t>MERCAN</t>
  </si>
  <si>
    <t xml:space="preserve">ANIL VOLKAN </t>
  </si>
  <si>
    <t>KILINÇ</t>
  </si>
  <si>
    <t xml:space="preserve">AHMET SELİM </t>
  </si>
  <si>
    <t>BALLI</t>
  </si>
  <si>
    <t>UFUK SEZER</t>
  </si>
  <si>
    <t>ALAN</t>
  </si>
  <si>
    <t xml:space="preserve">BERKAY </t>
  </si>
  <si>
    <t>TEKİN</t>
  </si>
  <si>
    <t xml:space="preserve">AHMET EREN </t>
  </si>
  <si>
    <t>YALÇIN</t>
  </si>
  <si>
    <t>SERCAN</t>
  </si>
  <si>
    <t>ÖZDEMİR</t>
  </si>
  <si>
    <t xml:space="preserve">DOĞUKAN </t>
  </si>
  <si>
    <t>YÜREK</t>
  </si>
  <si>
    <t>AHMET TUGAY</t>
  </si>
  <si>
    <t>YILMAZ</t>
  </si>
  <si>
    <t xml:space="preserve">YUNUS </t>
  </si>
  <si>
    <t>ATALAY</t>
  </si>
  <si>
    <t>AHMET KÜRŞAT</t>
  </si>
  <si>
    <t>DOĞAN</t>
  </si>
  <si>
    <t>BERAT</t>
  </si>
  <si>
    <t>ÖZTÜRK</t>
  </si>
  <si>
    <t xml:space="preserve">FURKAN </t>
  </si>
  <si>
    <t>BÖKE</t>
  </si>
  <si>
    <t>OĞUZ</t>
  </si>
  <si>
    <t>TAŞ</t>
  </si>
  <si>
    <t>ORAR</t>
  </si>
  <si>
    <t>AHMET</t>
  </si>
  <si>
    <t xml:space="preserve">SELİM BATUHAN </t>
  </si>
  <si>
    <t>KURT</t>
  </si>
  <si>
    <t xml:space="preserve">OĞULCAN </t>
  </si>
  <si>
    <t>ÇALIŞIR</t>
  </si>
  <si>
    <t>MURAT</t>
  </si>
  <si>
    <t>YAMAN</t>
  </si>
  <si>
    <t xml:space="preserve">BURAK </t>
  </si>
  <si>
    <t>MERTCAN</t>
  </si>
  <si>
    <t>MEYDAN</t>
  </si>
  <si>
    <t>SAMİ</t>
  </si>
  <si>
    <t>ÖZ</t>
  </si>
  <si>
    <t>ORAN</t>
  </si>
  <si>
    <t>ABDULVAHİT</t>
  </si>
  <si>
    <t>FİLİZTEPE</t>
  </si>
  <si>
    <t>CİHAN</t>
  </si>
  <si>
    <t>HATİPOĞLU</t>
  </si>
  <si>
    <t xml:space="preserve">MUHAMMED BURAK </t>
  </si>
  <si>
    <t>ULUSOY</t>
  </si>
  <si>
    <t xml:space="preserve">DOĞAN CAN </t>
  </si>
  <si>
    <t>ÖZKAN</t>
  </si>
  <si>
    <t xml:space="preserve">AHMET </t>
  </si>
  <si>
    <t>KOŞTAN</t>
  </si>
  <si>
    <t>ARSLAN</t>
  </si>
  <si>
    <t>EŞREF YASİN</t>
  </si>
  <si>
    <t xml:space="preserve">SEFA </t>
  </si>
  <si>
    <t>GÜLER</t>
  </si>
  <si>
    <t xml:space="preserve">BATUHAN </t>
  </si>
  <si>
    <t>EKEN</t>
  </si>
  <si>
    <t>0=1</t>
  </si>
  <si>
    <t>1=1</t>
  </si>
  <si>
    <t>3=0</t>
  </si>
  <si>
    <t>3=2</t>
  </si>
  <si>
    <t>1=0</t>
  </si>
  <si>
    <t>2=1</t>
  </si>
  <si>
    <t>4=0</t>
  </si>
  <si>
    <t>2=0</t>
  </si>
  <si>
    <t>3=0 H</t>
  </si>
  <si>
    <t>3=1</t>
  </si>
  <si>
    <t>2=22</t>
  </si>
  <si>
    <t>6=0</t>
  </si>
  <si>
    <t>4=1</t>
  </si>
  <si>
    <t>İSTANBUL ÇELİKTEPE</t>
  </si>
  <si>
    <t>YALOVA ACARSPOR</t>
  </si>
  <si>
    <t>TARIM SPOR</t>
  </si>
  <si>
    <t xml:space="preserve">ESENBOĞA </t>
  </si>
  <si>
    <t>ÇUBUK SPOR</t>
  </si>
  <si>
    <t>BAŞKENTGÜCÜ</t>
  </si>
  <si>
    <t>ANK. SEÇKİN</t>
  </si>
  <si>
    <t>VOLKAN YILDIRIM</t>
  </si>
  <si>
    <t>ÖNDER SPOR</t>
  </si>
  <si>
    <t>YENİDOĞAN</t>
  </si>
  <si>
    <t>ESER SPOR</t>
  </si>
  <si>
    <t>ETBALIK</t>
  </si>
  <si>
    <t>DOĞAN SPOR</t>
  </si>
  <si>
    <t>OYNADIĞI SÜRELER</t>
  </si>
  <si>
    <t>YEDİĞİ GOL</t>
  </si>
  <si>
    <t>ATTIĞI GOL</t>
  </si>
  <si>
    <t>OYNADIĞI DAKİKA</t>
  </si>
  <si>
    <t>OYNADIĞI MAÇ SAYISI</t>
  </si>
  <si>
    <t>İLK 11</t>
  </si>
  <si>
    <t>İLK 18</t>
  </si>
  <si>
    <t>POZİSYONU</t>
  </si>
  <si>
    <t>D.TARİHİ</t>
  </si>
  <si>
    <t>ADI SOYADI</t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</si>
  <si>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U17 TAKIMI </t>
    </r>
    <r>
      <rPr>
        <b/>
        <sz val="26"/>
        <rFont val="Calibri"/>
        <family val="2"/>
        <charset val="162"/>
      </rPr>
      <t>2015-2016 SEZON SONU MÜSABAKA FUTBOLCU İSTATİSTİĞİ</t>
    </r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</si>
  <si>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U16 TAKIMI </t>
    </r>
    <r>
      <rPr>
        <b/>
        <sz val="26"/>
        <rFont val="Calibri"/>
        <family val="2"/>
        <charset val="162"/>
      </rPr>
      <t>2015-2016 SEZON SONU MÜSABAKA FUTBOLCU İSTATİSTİĞİ</t>
    </r>
  </si>
  <si>
    <t>ELMADAĞ</t>
  </si>
  <si>
    <t>ÜMİTKÖY</t>
  </si>
  <si>
    <t>EMNİYET</t>
  </si>
  <si>
    <t>1905 ANKARASLAN</t>
  </si>
  <si>
    <t>ESENBOĞA GENÇLİK</t>
  </si>
  <si>
    <t>YAPI SPOR</t>
  </si>
  <si>
    <t>ÇINAR SPOR</t>
  </si>
  <si>
    <t>ÜMİTKÖY SPOR</t>
  </si>
  <si>
    <t>TAPU KADASTRO</t>
  </si>
  <si>
    <t>ESENBOĞA</t>
  </si>
  <si>
    <t>CEBECİ</t>
  </si>
  <si>
    <t xml:space="preserve">BOLU KIZIK </t>
  </si>
  <si>
    <t>ÇORUM İL ÖZEL İDARE</t>
  </si>
  <si>
    <t>SİTE ZAFER SPOR</t>
  </si>
  <si>
    <t>BURSA ARABAYATAĞI</t>
  </si>
  <si>
    <t>İSTANBUL ALTINOVA</t>
  </si>
  <si>
    <t>İST. DAMLA SPOR</t>
  </si>
  <si>
    <t>11=0</t>
  </si>
  <si>
    <t>2=2</t>
  </si>
  <si>
    <t>12=0</t>
  </si>
  <si>
    <t>9=0</t>
  </si>
  <si>
    <t>1=2</t>
  </si>
  <si>
    <t>1=3</t>
  </si>
  <si>
    <t xml:space="preserve">SAMİ </t>
  </si>
  <si>
    <t>DEFANS</t>
  </si>
  <si>
    <t>ORTA SAHA</t>
  </si>
  <si>
    <t xml:space="preserve">MURAT </t>
  </si>
  <si>
    <t xml:space="preserve">EŞREF YASİN </t>
  </si>
  <si>
    <t>FORVET</t>
  </si>
  <si>
    <t xml:space="preserve">CİHAN </t>
  </si>
  <si>
    <t xml:space="preserve">BERAT </t>
  </si>
  <si>
    <t>KALECİ</t>
  </si>
  <si>
    <t>METİN</t>
  </si>
  <si>
    <t>KÖROĞLU</t>
  </si>
  <si>
    <t xml:space="preserve">OĞUZ </t>
  </si>
  <si>
    <t xml:space="preserve">ÜZEYİR </t>
  </si>
  <si>
    <t>ŞEKERCİ</t>
  </si>
  <si>
    <t xml:space="preserve">OSMAN CAN </t>
  </si>
  <si>
    <t>TAŞDEMİR</t>
  </si>
  <si>
    <t xml:space="preserve">AHMET TUGAY </t>
  </si>
  <si>
    <t xml:space="preserve">UFUK SEZER </t>
  </si>
  <si>
    <t>MUSTAFA</t>
  </si>
  <si>
    <t>DURUSU</t>
  </si>
  <si>
    <t xml:space="preserve">OSMAN EVREN </t>
  </si>
  <si>
    <t xml:space="preserve">HAYRETTİN EYÜP </t>
  </si>
  <si>
    <t>DİNÇER</t>
  </si>
  <si>
    <t>HÜSEYİN CAN</t>
  </si>
  <si>
    <t>ERTÜRK</t>
  </si>
  <si>
    <t xml:space="preserve">ŞAFAK </t>
  </si>
  <si>
    <t>HANCI</t>
  </si>
  <si>
    <t>ERAY</t>
  </si>
  <si>
    <t xml:space="preserve">HALİL GÖKMEN </t>
  </si>
  <si>
    <t>İZKAN</t>
  </si>
  <si>
    <t>ENES</t>
  </si>
  <si>
    <t>ALTINTAŞ</t>
  </si>
  <si>
    <t xml:space="preserve">HAKAN </t>
  </si>
  <si>
    <t>ALPTEKİN</t>
  </si>
  <si>
    <t xml:space="preserve">MUNZUR </t>
  </si>
  <si>
    <t>SEYREK</t>
  </si>
  <si>
    <t xml:space="preserve">MAHMUT CAN </t>
  </si>
  <si>
    <t>YAŞAR</t>
  </si>
  <si>
    <t>ERKUL</t>
  </si>
  <si>
    <t xml:space="preserve">GÜRKAN </t>
  </si>
  <si>
    <t>YILDIZ</t>
  </si>
  <si>
    <t xml:space="preserve">HÜSEYİN BERKAY </t>
  </si>
  <si>
    <t>GÜLTEKİN</t>
  </si>
  <si>
    <t>FURKAN</t>
  </si>
  <si>
    <t>ŞAHİN</t>
  </si>
  <si>
    <t>EMRECAN ANIL</t>
  </si>
  <si>
    <t>ORAL</t>
  </si>
  <si>
    <t xml:space="preserve">SEDAT </t>
  </si>
  <si>
    <t>ERTOĞRUL</t>
  </si>
  <si>
    <t>KENDİ KALESİNE</t>
  </si>
  <si>
    <t>KIRMIZI KART</t>
  </si>
  <si>
    <t>SONRADAN OYUNA GİRDİĞİ MAÇ</t>
  </si>
  <si>
    <r>
      <t>ANADOLUBEYİ SPOR KULÜBÜ</t>
    </r>
    <r>
      <rPr>
        <b/>
        <sz val="24"/>
        <color rgb="FFFF0000"/>
        <rFont val="Calibri"/>
        <family val="2"/>
        <charset val="162"/>
      </rPr>
      <t xml:space="preserve"> U13 TAKIMI </t>
    </r>
    <r>
      <rPr>
        <b/>
        <sz val="24"/>
        <rFont val="Calibri"/>
        <family val="2"/>
        <charset val="162"/>
      </rPr>
      <t>2015-2016 SEZON SONU MÜSABAKA FUTBOLCU İSTATİSTİĞİ</t>
    </r>
  </si>
  <si>
    <t>GÜLVEREN BİRLİK</t>
  </si>
  <si>
    <t>ANK. METROPOL</t>
  </si>
  <si>
    <t>GÜDÜL SPOR</t>
  </si>
  <si>
    <t>İSTATİSTİK</t>
  </si>
  <si>
    <t>ANK. EĞİTİM SANAT</t>
  </si>
  <si>
    <t>YAKACIK GENÇERLER</t>
  </si>
  <si>
    <t>Y.MAH ŞENTEPEGÜCÜ</t>
  </si>
  <si>
    <t>YAŞAMKENT İLKLER</t>
  </si>
  <si>
    <t>BATIKENT KÜLTÜR</t>
  </si>
  <si>
    <t>GENÇLERBİRLİĞİ</t>
  </si>
  <si>
    <t>BALGAT SPOR</t>
  </si>
  <si>
    <t>0=2</t>
  </si>
  <si>
    <t>13=1</t>
  </si>
  <si>
    <t>14=0</t>
  </si>
  <si>
    <t>5=0</t>
  </si>
  <si>
    <t>NUROL</t>
  </si>
  <si>
    <t>DUMAN</t>
  </si>
  <si>
    <t>EREN</t>
  </si>
  <si>
    <t>MERT ALİ</t>
  </si>
  <si>
    <t>GÜRER</t>
  </si>
  <si>
    <t xml:space="preserve">ONUR ALPER </t>
  </si>
  <si>
    <t>SOYLU</t>
  </si>
  <si>
    <t>OĞUZHAN</t>
  </si>
  <si>
    <t>DİNÇ</t>
  </si>
  <si>
    <t>FATİH BUĞRA</t>
  </si>
  <si>
    <t>BAYIK</t>
  </si>
  <si>
    <t xml:space="preserve">MUSTAFA ALİ </t>
  </si>
  <si>
    <t>CEVLAN</t>
  </si>
  <si>
    <t>MUHAMMET</t>
  </si>
  <si>
    <t>ERDEN</t>
  </si>
  <si>
    <t>BABA</t>
  </si>
  <si>
    <t>MUHAMMED MUSA</t>
  </si>
  <si>
    <t>KÜRKCÜ</t>
  </si>
  <si>
    <t>MELİH BERKAY</t>
  </si>
  <si>
    <t>ÜNLÜ</t>
  </si>
  <si>
    <t>MUSTAFA ALPER</t>
  </si>
  <si>
    <t>ÇALIŞKAN</t>
  </si>
  <si>
    <t>HAKAN</t>
  </si>
  <si>
    <t>OĞULCAN</t>
  </si>
  <si>
    <t>ŞANAY</t>
  </si>
  <si>
    <t>BARAN</t>
  </si>
  <si>
    <t>GEMİCİ</t>
  </si>
  <si>
    <t>MUSA BEDİRHAN</t>
  </si>
  <si>
    <t>SÜRÜCÜ</t>
  </si>
  <si>
    <t xml:space="preserve">ONURALP </t>
  </si>
  <si>
    <t>DUR</t>
  </si>
  <si>
    <t>ENES BUĞRA</t>
  </si>
  <si>
    <t>ABDULBAKİ</t>
  </si>
  <si>
    <t xml:space="preserve">EFE </t>
  </si>
  <si>
    <t>CEVİZ</t>
  </si>
  <si>
    <t>ÇAĞIN HAYDAR</t>
  </si>
  <si>
    <t>POLAT</t>
  </si>
  <si>
    <t>KAMİL</t>
  </si>
  <si>
    <t>ÇAMOĞLU</t>
  </si>
  <si>
    <t>FEYYAZ EFE</t>
  </si>
  <si>
    <t>SEVİNÇ</t>
  </si>
  <si>
    <t>ALPTİGİN TÜRKEŞ</t>
  </si>
  <si>
    <t>ALTUNIŞIK</t>
  </si>
  <si>
    <t>DURMUŞ YİĞİT</t>
  </si>
  <si>
    <t>KAYA</t>
  </si>
  <si>
    <t xml:space="preserve">HAMDİ HÜRKAN </t>
  </si>
  <si>
    <t xml:space="preserve">İLKER SEMİH </t>
  </si>
  <si>
    <t>ŞİMŞEK</t>
  </si>
  <si>
    <t>İSA</t>
  </si>
  <si>
    <t>ÖMRÜUZUN</t>
  </si>
  <si>
    <t xml:space="preserve">ERTUĞRUL </t>
  </si>
  <si>
    <t>ÇELİK</t>
  </si>
  <si>
    <t>VOLKAN BATU</t>
  </si>
  <si>
    <t>AKYÜZ</t>
  </si>
  <si>
    <t xml:space="preserve">AHMET CAN </t>
  </si>
  <si>
    <t>AYDOĞDU</t>
  </si>
  <si>
    <t>ALPEREN</t>
  </si>
  <si>
    <t>KİŞİ</t>
  </si>
  <si>
    <t>KENDİ KALESİNE ATILAN GOL</t>
  </si>
  <si>
    <t>18 OLUP OYNAMADIĞI MAÇ</t>
  </si>
  <si>
    <r>
      <t>ANADOLUBEYİ SPOR KULÜBÜ</t>
    </r>
    <r>
      <rPr>
        <b/>
        <sz val="18"/>
        <color rgb="FFFF0000"/>
        <rFont val="Calibri"/>
        <family val="2"/>
        <charset val="162"/>
      </rPr>
      <t xml:space="preserve"> U11 TAKIMI </t>
    </r>
    <r>
      <rPr>
        <b/>
        <sz val="18"/>
        <rFont val="Calibri"/>
        <family val="2"/>
        <charset val="162"/>
      </rPr>
      <t>2015-2016 SEZON SONU MÜSABAKA FUTBOLCU İSTATİSTİĞİ</t>
    </r>
  </si>
  <si>
    <t>ÇANKAYA EĞİTİM</t>
  </si>
  <si>
    <t>BAŞKENT FETİH</t>
  </si>
  <si>
    <t>ANK. GAZİ</t>
  </si>
  <si>
    <t>ANK. KANARYA</t>
  </si>
  <si>
    <t>MAMAK SPOR</t>
  </si>
  <si>
    <t>SİNCANGÜCÜ</t>
  </si>
  <si>
    <t xml:space="preserve">ALPTİGİN TÜRKEŞ </t>
  </si>
  <si>
    <t>İSMAİL EMRE</t>
  </si>
  <si>
    <t>ERYİĞİT</t>
  </si>
  <si>
    <t xml:space="preserve">ARİF UMUT </t>
  </si>
  <si>
    <t>TUĞRAL</t>
  </si>
  <si>
    <t>HAMZA</t>
  </si>
  <si>
    <t>KARAKAN</t>
  </si>
  <si>
    <t>EGEMEN</t>
  </si>
  <si>
    <t>GÜRLEK</t>
  </si>
  <si>
    <t xml:space="preserve">UTKU </t>
  </si>
  <si>
    <t>SARAÇ</t>
  </si>
  <si>
    <t>EGE</t>
  </si>
  <si>
    <t>KARABULUT</t>
  </si>
  <si>
    <t>KAHRAMAN</t>
  </si>
  <si>
    <t>BERKAY</t>
  </si>
  <si>
    <t xml:space="preserve">VEHBİ KAAN </t>
  </si>
  <si>
    <t xml:space="preserve">MUSTAFA </t>
  </si>
  <si>
    <t>AKTAŞ</t>
  </si>
  <si>
    <t>TUNAHAN</t>
  </si>
  <si>
    <t>TUNA</t>
  </si>
  <si>
    <t xml:space="preserve">ENES SEYFİ </t>
  </si>
  <si>
    <t>ÇINAR</t>
  </si>
  <si>
    <t>ENES ALTAN</t>
  </si>
  <si>
    <t>BİÇİCİ</t>
  </si>
  <si>
    <t>GÖRKEM</t>
  </si>
  <si>
    <t>AKKAŞ</t>
  </si>
  <si>
    <t>DOKUR</t>
  </si>
  <si>
    <t xml:space="preserve">ÖZGÜR </t>
  </si>
  <si>
    <t xml:space="preserve">NECİP BURAK </t>
  </si>
  <si>
    <t>ALNIAÇIK</t>
  </si>
  <si>
    <t>İLK 8 BAŞLADIĞI MAÇ</t>
  </si>
  <si>
    <t>14 OLUP OYNAMADIĞI MAÇ</t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</si>
  <si>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AMATÖR TAKIM </t>
    </r>
    <r>
      <rPr>
        <b/>
        <sz val="26"/>
        <rFont val="Calibri"/>
        <family val="2"/>
        <charset val="162"/>
      </rPr>
      <t>2015-2016 SEZON SONU MÜSABAKA FUTBOLCU İSTATİSTİĞİ</t>
    </r>
  </si>
  <si>
    <t>ANK. ADA SPOR</t>
  </si>
  <si>
    <t>YENİKENTGÜCÜ</t>
  </si>
  <si>
    <t>ARMADA BAŞKENT</t>
  </si>
  <si>
    <t>YENİ SİNCAN</t>
  </si>
  <si>
    <t>ALKULA SPOR</t>
  </si>
  <si>
    <t>OFTAŞ SPOR</t>
  </si>
  <si>
    <t>AYDINLIKEVLER</t>
  </si>
  <si>
    <t>5=1</t>
  </si>
  <si>
    <t>5=3</t>
  </si>
  <si>
    <t>6=2</t>
  </si>
  <si>
    <t>3-0 H</t>
  </si>
  <si>
    <t>0=6</t>
  </si>
  <si>
    <t>UĞURLU</t>
  </si>
  <si>
    <t>TUĞKAN</t>
  </si>
  <si>
    <t>SORKU</t>
  </si>
  <si>
    <t xml:space="preserve">HACI HALİL </t>
  </si>
  <si>
    <t>TUTAK</t>
  </si>
  <si>
    <t>FERHAT</t>
  </si>
  <si>
    <t>GÜNDÜZ</t>
  </si>
  <si>
    <t>ÖMER FARUK</t>
  </si>
  <si>
    <t>YURTSEVEN</t>
  </si>
  <si>
    <t>UMUT ERDOĞAN</t>
  </si>
  <si>
    <t>ALİ</t>
  </si>
  <si>
    <t>POYRAZ</t>
  </si>
  <si>
    <t>TOLGAHAN</t>
  </si>
  <si>
    <t>SÜLEK</t>
  </si>
  <si>
    <t>YİĞİT</t>
  </si>
  <si>
    <t>KURTULUŞ SERVET</t>
  </si>
  <si>
    <t>KARAKUŞ</t>
  </si>
  <si>
    <t xml:space="preserve">MEHMET </t>
  </si>
  <si>
    <t>SERDAR CAN</t>
  </si>
  <si>
    <t>ÜZÜN</t>
  </si>
  <si>
    <t>ÇAĞDAŞ DOĞAN</t>
  </si>
  <si>
    <t>LAÇİN</t>
  </si>
  <si>
    <t>TEMİZ</t>
  </si>
  <si>
    <t xml:space="preserve">EMRE </t>
  </si>
  <si>
    <t>KANKILIÇ</t>
  </si>
  <si>
    <t>VOLKAN</t>
  </si>
  <si>
    <t>KARAÇAM</t>
  </si>
  <si>
    <t>ORTASAHA</t>
  </si>
  <si>
    <t>SONRADAN OYUNA GİREN</t>
  </si>
  <si>
    <t>HİÇ OYUNA GİRMEYEN</t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</si>
  <si>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U15 TAKIMI </t>
    </r>
    <r>
      <rPr>
        <b/>
        <sz val="26"/>
        <rFont val="Calibri"/>
        <family val="2"/>
        <charset val="162"/>
      </rPr>
      <t>2015-2016 SEZON SONU MÜSABAKA FUTBOLCU İSTATİSTİĞİ</t>
    </r>
  </si>
  <si>
    <t>BAŞKENT SPORTİF</t>
  </si>
  <si>
    <t>İNÖNÜ BATIKENTGÜCÜ</t>
  </si>
  <si>
    <t>PINAR SPOR</t>
  </si>
  <si>
    <t>GÜDÜL</t>
  </si>
  <si>
    <t>0=5</t>
  </si>
  <si>
    <t>2=3</t>
  </si>
  <si>
    <t>3=4</t>
  </si>
  <si>
    <t xml:space="preserve">ERDİ </t>
  </si>
  <si>
    <t>ŞEKERCİLER</t>
  </si>
  <si>
    <t>OSMAN CAN</t>
  </si>
  <si>
    <t>HALİL GÖKMEN</t>
  </si>
  <si>
    <t>ÇEVİK</t>
  </si>
  <si>
    <t xml:space="preserve">YİĞİT EMRE </t>
  </si>
  <si>
    <t>GÜLNEHAR</t>
  </si>
  <si>
    <t>ÖZEL</t>
  </si>
  <si>
    <t>KÜRŞAT</t>
  </si>
  <si>
    <t>TÜYSÜZ</t>
  </si>
  <si>
    <t>KODAZ</t>
  </si>
  <si>
    <t xml:space="preserve">MERT ALİ </t>
  </si>
  <si>
    <t xml:space="preserve">ARDA BERK </t>
  </si>
  <si>
    <t>YÜKSEL</t>
  </si>
  <si>
    <t>GÜRKAN</t>
  </si>
  <si>
    <t xml:space="preserve">KADİR CAN </t>
  </si>
  <si>
    <t>ÇAYIRLI</t>
  </si>
  <si>
    <t xml:space="preserve">YAKUP </t>
  </si>
  <si>
    <t>ÖZATA</t>
  </si>
  <si>
    <t>KIRIKOĞLU</t>
  </si>
  <si>
    <t>SEMİH</t>
  </si>
  <si>
    <t>SOY</t>
  </si>
  <si>
    <t>ALİ OSMAN</t>
  </si>
  <si>
    <t>BAYRAK</t>
  </si>
  <si>
    <t>HÜSEYİN</t>
  </si>
  <si>
    <t>SARIKAYA</t>
  </si>
  <si>
    <t xml:space="preserve">FIRAT </t>
  </si>
  <si>
    <t>AKBALIK</t>
  </si>
  <si>
    <t>EFE ÖZGÜN</t>
  </si>
  <si>
    <t>DOĞANBEK</t>
  </si>
  <si>
    <t xml:space="preserve">ATALAY </t>
  </si>
  <si>
    <t>ÇETİN</t>
  </si>
  <si>
    <t>MUHAMMET FURKAN</t>
  </si>
  <si>
    <t>KUTLUCA</t>
  </si>
  <si>
    <t>ŞAŞMAZ</t>
  </si>
  <si>
    <t>HALİS EMRE</t>
  </si>
  <si>
    <t>SELVİ</t>
  </si>
  <si>
    <t xml:space="preserve">İSMAİL ENES </t>
  </si>
  <si>
    <t>KESKİN</t>
  </si>
  <si>
    <t>TERZİOĞLU</t>
  </si>
  <si>
    <t xml:space="preserve">BORA BERK </t>
  </si>
  <si>
    <t>CANDEMİR</t>
  </si>
  <si>
    <t>YEDEK OLUP SONRADAN OYNADIĞI MAÇ</t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</si>
  <si>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U12 TAKIMI </t>
    </r>
    <r>
      <rPr>
        <b/>
        <sz val="26"/>
        <rFont val="Calibri"/>
        <family val="2"/>
        <charset val="162"/>
      </rPr>
      <t>2015-2016 SEZON SONU MÜSABAKA FUTBOLCU İSTATİSTİĞİ</t>
    </r>
  </si>
  <si>
    <t>İLK 14</t>
  </si>
  <si>
    <t>İLK 8</t>
  </si>
  <si>
    <t xml:space="preserve">YAŞAMKENT İLKER </t>
  </si>
  <si>
    <t>OSTİM SPOR</t>
  </si>
  <si>
    <t>METROPOL</t>
  </si>
  <si>
    <t>BALGAT</t>
  </si>
  <si>
    <t>ÇAYYOLU SPOR</t>
  </si>
  <si>
    <t>OSMANLISPOR FK</t>
  </si>
  <si>
    <t>7=0</t>
  </si>
  <si>
    <t>7=3</t>
  </si>
  <si>
    <t>6=3</t>
  </si>
  <si>
    <t>5=2</t>
  </si>
  <si>
    <t>1=4</t>
  </si>
  <si>
    <t>Orta saha</t>
  </si>
  <si>
    <t xml:space="preserve">KAMİL </t>
  </si>
  <si>
    <t>İLYAS BUĞRAHAN</t>
  </si>
  <si>
    <t>ÖZCAN</t>
  </si>
  <si>
    <t xml:space="preserve">KEMAL EREN </t>
  </si>
  <si>
    <t>GÜRSOY</t>
  </si>
  <si>
    <t>ATA</t>
  </si>
  <si>
    <t>SAYILIR</t>
  </si>
  <si>
    <t xml:space="preserve">YÜKSEL YİĞİT </t>
  </si>
  <si>
    <t>AKTUR</t>
  </si>
  <si>
    <t>AHMET CAN</t>
  </si>
  <si>
    <t>FURKAN DERDA</t>
  </si>
  <si>
    <t>AYDIN</t>
  </si>
  <si>
    <t xml:space="preserve">MAHMUT </t>
  </si>
  <si>
    <t>KALKAN</t>
  </si>
  <si>
    <t>SÜLEYMAN EREN</t>
  </si>
  <si>
    <t>DOKGÖZ</t>
  </si>
  <si>
    <t>MUHAMMET ALİ</t>
  </si>
  <si>
    <t>BEKAR</t>
  </si>
  <si>
    <t>EKSİK OYNAMA SÜRESİ</t>
  </si>
  <si>
    <t>HÜKMEN DE ATILAN GOL</t>
  </si>
  <si>
    <t>İLK 14 OLUP OYNAMADIĞI MAÇ</t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</si>
  <si>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U14 TAKIMI </t>
    </r>
    <r>
      <rPr>
        <b/>
        <sz val="26"/>
        <rFont val="Calibri"/>
        <family val="2"/>
        <charset val="162"/>
      </rPr>
      <t>2015-2016 SEZON SONU MÜSABAKA FUTBOLCU İSTATİSTİĞİ</t>
    </r>
  </si>
  <si>
    <t>OYNADIĞI DAKİKA (910)</t>
  </si>
  <si>
    <t>K.YAKA GÜVEN</t>
  </si>
  <si>
    <t>ELMADAĞ BLD.</t>
  </si>
  <si>
    <t>SOLFASOL</t>
  </si>
  <si>
    <t>ÇAKIRLARGÜCÜ</t>
  </si>
  <si>
    <t>ÇAYYOLU</t>
  </si>
  <si>
    <t>SİNCAN BLD.</t>
  </si>
  <si>
    <t>4=3</t>
  </si>
  <si>
    <t>6=1</t>
  </si>
  <si>
    <t>14=1</t>
  </si>
  <si>
    <t>2=4</t>
  </si>
  <si>
    <t>1=7</t>
  </si>
  <si>
    <t>ERDİ</t>
  </si>
  <si>
    <t xml:space="preserve">FATİH </t>
  </si>
  <si>
    <t xml:space="preserve">HALİL YILMAZ </t>
  </si>
  <si>
    <t>YETİŞMİŞ</t>
  </si>
  <si>
    <t xml:space="preserve">BERKER </t>
  </si>
  <si>
    <t>MUTLU</t>
  </si>
  <si>
    <t>SAMET</t>
  </si>
  <si>
    <t xml:space="preserve">EREN </t>
  </si>
  <si>
    <t xml:space="preserve">MÜSLÜM </t>
  </si>
  <si>
    <t>AKKOÇ</t>
  </si>
  <si>
    <t xml:space="preserve">YİĞİT ALİ </t>
  </si>
  <si>
    <t>TAŞDAN</t>
  </si>
  <si>
    <t xml:space="preserve">ABDULBAKİ </t>
  </si>
  <si>
    <t xml:space="preserve">NUROL </t>
  </si>
  <si>
    <t xml:space="preserve">BARAN </t>
  </si>
  <si>
    <t xml:space="preserve">MUSTAFA ALPER </t>
  </si>
  <si>
    <t xml:space="preserve">ARDA </t>
  </si>
  <si>
    <t>ÇATAK</t>
  </si>
  <si>
    <t xml:space="preserve">ÇAĞIN HAYDAR </t>
  </si>
  <si>
    <t xml:space="preserve">MUSA BEDİRHAN </t>
  </si>
  <si>
    <t>MUHAMMED UTKU</t>
  </si>
  <si>
    <t>KAVCI</t>
  </si>
  <si>
    <t xml:space="preserve">YASİN </t>
  </si>
  <si>
    <t>LATİF</t>
  </si>
  <si>
    <t>YAKUP</t>
  </si>
  <si>
    <t>OYNADIĞI SÜRE</t>
  </si>
  <si>
    <t>O</t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</si>
  <si>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 </t>
    </r>
    <r>
      <rPr>
        <b/>
        <sz val="26"/>
        <rFont val="Calibri"/>
        <family val="2"/>
        <charset val="162"/>
      </rPr>
      <t>2015-2016  FUTBOLCU İSTATİSTİĞİ</t>
    </r>
  </si>
  <si>
    <t>İLK 18 / 14</t>
  </si>
  <si>
    <t>İLK 11 / 8</t>
  </si>
  <si>
    <t>3.</t>
  </si>
  <si>
    <t>Anadolubeyi</t>
  </si>
  <si>
    <t>AMATÖR</t>
  </si>
  <si>
    <t>G</t>
  </si>
  <si>
    <t>B</t>
  </si>
  <si>
    <t>M</t>
  </si>
  <si>
    <t>A</t>
  </si>
  <si>
    <t>Y</t>
  </si>
  <si>
    <t>AV</t>
  </si>
  <si>
    <t>P</t>
  </si>
  <si>
    <t>1.</t>
  </si>
  <si>
    <t>U17</t>
  </si>
  <si>
    <t>2.</t>
  </si>
  <si>
    <t>U16</t>
  </si>
  <si>
    <t>U15</t>
  </si>
  <si>
    <t>U14</t>
  </si>
  <si>
    <t>U13</t>
  </si>
  <si>
    <t>U12</t>
  </si>
  <si>
    <t>U11</t>
  </si>
  <si>
    <t>TOPLAM</t>
  </si>
  <si>
    <t>2015/2016 SEZONU GENEL İSTATİSTİK</t>
  </si>
  <si>
    <t>5.</t>
  </si>
  <si>
    <t>TAKIM</t>
  </si>
  <si>
    <t>SIRASI</t>
  </si>
  <si>
    <t>MAÇ BAŞI 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</si>
</sst>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color indexed="18"/>
      <name val="Arial Tur"/>
      <charset val="162"/>
    </font>
    <font>
      <b/>
      <sz val="16"/>
      <color indexed="18"/>
      <name val="Arial Tur"/>
      <charset val="162"/>
    </font>
    <font>
      <b/>
      <sz val="16"/>
      <name val="Calibri"/>
      <family val="2"/>
      <charset val="162"/>
    </font>
    <font>
      <sz val="16"/>
      <name val="Tahoma"/>
      <family val="2"/>
      <charset val="162"/>
    </font>
    <font>
      <sz val="14"/>
      <name val="Tahoma"/>
      <family val="2"/>
      <charset val="162"/>
    </font>
    <font>
      <sz val="12"/>
      <name val="Tahoma"/>
      <family val="2"/>
      <charset val="162"/>
    </font>
    <font>
      <sz val="11"/>
      <color indexed="8"/>
      <name val="Calibri"/>
      <family val="2"/>
      <charset val="162"/>
    </font>
    <font>
      <b/>
      <sz val="14"/>
      <color indexed="9"/>
      <name val="Calibri"/>
      <family val="2"/>
      <charset val="162"/>
    </font>
    <font>
      <b/>
      <sz val="16"/>
      <color indexed="9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color theme="0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2"/>
      <color indexed="18"/>
      <name val="Arial Tur"/>
      <charset val="162"/>
    </font>
    <font>
      <b/>
      <sz val="12"/>
      <color indexed="10"/>
      <name val="Calibri"/>
      <family val="2"/>
      <charset val="162"/>
    </font>
    <font>
      <b/>
      <sz val="14"/>
      <color indexed="18"/>
      <name val="Arial Tur"/>
      <charset val="162"/>
    </font>
    <font>
      <b/>
      <sz val="16"/>
      <color indexed="18"/>
      <name val="Calibri"/>
      <family val="2"/>
      <charset val="162"/>
    </font>
    <font>
      <b/>
      <sz val="26"/>
      <name val="Calibri"/>
      <family val="2"/>
      <charset val="162"/>
    </font>
    <font>
      <b/>
      <sz val="26"/>
      <color rgb="FFFF0000"/>
      <name val="Calibri"/>
      <family val="2"/>
      <charset val="162"/>
    </font>
    <font>
      <b/>
      <sz val="18"/>
      <color indexed="18"/>
      <name val="Arial Tur"/>
      <charset val="162"/>
    </font>
    <font>
      <b/>
      <sz val="14"/>
      <color indexed="10"/>
      <name val="Calibri"/>
      <family val="2"/>
      <charset val="162"/>
    </font>
    <font>
      <b/>
      <sz val="16"/>
      <color rgb="FF000000"/>
      <name val="Calibri"/>
      <family val="2"/>
      <charset val="162"/>
      <scheme val="minor"/>
    </font>
    <font>
      <b/>
      <sz val="16"/>
      <color theme="1"/>
      <name val="Calibri"/>
      <family val="2"/>
      <charset val="162"/>
    </font>
    <font>
      <b/>
      <sz val="16"/>
      <name val="Calibri"/>
      <family val="2"/>
      <charset val="162"/>
      <scheme val="minor"/>
    </font>
    <font>
      <b/>
      <sz val="24"/>
      <name val="Calibri"/>
      <family val="2"/>
      <charset val="162"/>
    </font>
    <font>
      <b/>
      <sz val="24"/>
      <color rgb="FFFF0000"/>
      <name val="Calibri"/>
      <family val="2"/>
      <charset val="162"/>
    </font>
    <font>
      <b/>
      <sz val="16"/>
      <color indexed="8"/>
      <name val="Calibri"/>
      <family val="2"/>
      <charset val="162"/>
      <scheme val="minor"/>
    </font>
    <font>
      <b/>
      <sz val="18"/>
      <name val="Calibri"/>
      <family val="2"/>
      <charset val="162"/>
    </font>
    <font>
      <b/>
      <sz val="18"/>
      <color rgb="FFFF0000"/>
      <name val="Calibri"/>
      <family val="2"/>
      <charset val="162"/>
    </font>
    <font>
      <b/>
      <sz val="11"/>
      <color theme="0"/>
      <name val="Tahoma"/>
      <family val="2"/>
      <charset val="162"/>
    </font>
    <font>
      <b/>
      <sz val="10"/>
      <color indexed="18"/>
      <name val="Tahoma"/>
      <family val="2"/>
      <charset val="162"/>
    </font>
    <font>
      <b/>
      <sz val="18"/>
      <color indexed="18"/>
      <name val="Tahoma"/>
      <family val="2"/>
      <charset val="162"/>
    </font>
    <font>
      <b/>
      <sz val="16"/>
      <color indexed="10"/>
      <name val="Calibri"/>
      <family val="2"/>
      <charset val="162"/>
    </font>
    <font>
      <b/>
      <sz val="14"/>
      <color rgb="FFFF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6"/>
      <color rgb="FF000000"/>
      <name val="Calibri"/>
      <family val="2"/>
      <charset val="162"/>
    </font>
    <font>
      <b/>
      <sz val="16"/>
      <color theme="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6"/>
      <color indexed="9"/>
      <name val="Calibri"/>
      <family val="2"/>
      <charset val="162"/>
      <scheme val="minor"/>
    </font>
    <font>
      <b/>
      <sz val="16"/>
      <color indexed="18"/>
      <name val="Calibri"/>
      <family val="2"/>
      <charset val="162"/>
      <scheme val="minor"/>
    </font>
    <font>
      <b/>
      <sz val="18"/>
      <color rgb="FF222222"/>
      <name val="Tahoma"/>
      <family val="2"/>
      <charset val="162"/>
    </font>
    <font>
      <b/>
      <sz val="18"/>
      <color rgb="FFFF0000"/>
      <name val="Tahoma"/>
      <family val="2"/>
      <charset val="162"/>
    </font>
    <font>
      <b/>
      <sz val="18"/>
      <name val="Tahoma"/>
      <family val="2"/>
      <charset val="162"/>
    </font>
    <font>
      <sz val="22"/>
      <color theme="1"/>
      <name val="Calibri"/>
      <family val="2"/>
      <charset val="162"/>
      <scheme val="minor"/>
    </font>
    <font>
      <b/>
      <sz val="18"/>
      <color theme="1"/>
      <name val="Tahoma"/>
      <family val="2"/>
      <charset val="162"/>
    </font>
    <font>
      <b/>
      <sz val="18"/>
      <color theme="0"/>
      <name val="Tahoma"/>
      <family val="2"/>
      <charset val="162"/>
    </font>
    <font>
      <b/>
      <sz val="12"/>
      <color theme="0"/>
      <name val="Tahoma"/>
      <family val="2"/>
      <charset val="162"/>
    </font>
    <font>
      <b/>
      <sz val="20"/>
      <color theme="1"/>
      <name val="Tahoma"/>
      <family val="2"/>
      <charset val="162"/>
    </font>
    <font>
      <b/>
      <sz val="20"/>
      <color theme="0"/>
      <name val="Tahoma"/>
      <family val="2"/>
      <charset val="162"/>
    </font>
    <font>
      <b/>
      <sz val="22"/>
      <color theme="0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C32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FF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901">
    <xf numFmtId="0" fontId="0" fillId="0" borderId="0" xfId="0"/>
    <xf numFmtId="0" fontId="2" fillId="0" borderId="0" xfId="1" applyFont="1" applyBorder="1"/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0" xfId="1" applyNumberFormat="1" applyFont="1" applyBorder="1" applyAlignment="1">
      <alignment horizontal="center"/>
    </xf>
    <xf numFmtId="0" fontId="4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1" fontId="11" fillId="0" borderId="0" xfId="2" applyNumberFormat="1" applyFont="1" applyBorder="1" applyAlignment="1">
      <alignment horizontal="center" wrapText="1"/>
    </xf>
    <xf numFmtId="1" fontId="11" fillId="5" borderId="6" xfId="2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1" fontId="11" fillId="0" borderId="10" xfId="2" applyNumberFormat="1" applyFont="1" applyFill="1" applyBorder="1" applyAlignment="1">
      <alignment horizont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1" fontId="11" fillId="0" borderId="15" xfId="2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vertical="center"/>
    </xf>
    <xf numFmtId="1" fontId="11" fillId="5" borderId="21" xfId="2" applyNumberFormat="1" applyFont="1" applyFill="1" applyBorder="1" applyAlignment="1">
      <alignment horizontal="center" wrapText="1"/>
    </xf>
    <xf numFmtId="1" fontId="11" fillId="5" borderId="26" xfId="2" applyNumberFormat="1" applyFont="1" applyFill="1" applyBorder="1" applyAlignment="1">
      <alignment horizontal="center" wrapText="1"/>
    </xf>
    <xf numFmtId="0" fontId="13" fillId="0" borderId="17" xfId="2" applyFont="1" applyBorder="1"/>
    <xf numFmtId="0" fontId="13" fillId="0" borderId="27" xfId="2" applyFont="1" applyBorder="1"/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1" fontId="11" fillId="0" borderId="31" xfId="2" applyNumberFormat="1" applyFont="1" applyBorder="1" applyAlignment="1">
      <alignment horizontal="center" wrapText="1"/>
    </xf>
    <xf numFmtId="1" fontId="11" fillId="0" borderId="32" xfId="2" applyNumberFormat="1" applyFont="1" applyBorder="1" applyAlignment="1">
      <alignment horizontal="center" wrapText="1"/>
    </xf>
    <xf numFmtId="1" fontId="11" fillId="0" borderId="29" xfId="2" applyNumberFormat="1" applyFont="1" applyBorder="1" applyAlignment="1">
      <alignment horizontal="center" wrapText="1"/>
    </xf>
    <xf numFmtId="1" fontId="11" fillId="0" borderId="30" xfId="2" applyNumberFormat="1" applyFont="1" applyBorder="1" applyAlignment="1">
      <alignment horizontal="center" wrapText="1"/>
    </xf>
    <xf numFmtId="0" fontId="13" fillId="0" borderId="29" xfId="2" applyFont="1" applyBorder="1"/>
    <xf numFmtId="0" fontId="13" fillId="0" borderId="33" xfId="2" applyFont="1" applyBorder="1"/>
    <xf numFmtId="0" fontId="12" fillId="2" borderId="29" xfId="1" applyFont="1" applyFill="1" applyBorder="1" applyAlignment="1">
      <alignment horizontal="center" vertical="center"/>
    </xf>
    <xf numFmtId="0" fontId="13" fillId="0" borderId="34" xfId="2" applyFont="1" applyBorder="1"/>
    <xf numFmtId="0" fontId="13" fillId="0" borderId="5" xfId="2" applyFont="1" applyBorder="1"/>
    <xf numFmtId="0" fontId="4" fillId="0" borderId="30" xfId="1" applyFont="1" applyFill="1" applyBorder="1" applyAlignment="1">
      <alignment horizontal="center" vertical="center"/>
    </xf>
    <xf numFmtId="1" fontId="4" fillId="0" borderId="31" xfId="1" applyNumberFormat="1" applyFont="1" applyFill="1" applyBorder="1" applyAlignment="1">
      <alignment horizontal="center" vertical="center"/>
    </xf>
    <xf numFmtId="1" fontId="4" fillId="0" borderId="29" xfId="1" applyNumberFormat="1" applyFont="1" applyFill="1" applyBorder="1" applyAlignment="1">
      <alignment horizontal="center" vertical="center"/>
    </xf>
    <xf numFmtId="0" fontId="12" fillId="8" borderId="29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1" fontId="12" fillId="9" borderId="30" xfId="2" applyNumberFormat="1" applyFont="1" applyFill="1" applyBorder="1" applyAlignment="1">
      <alignment horizontal="center" wrapText="1"/>
    </xf>
    <xf numFmtId="1" fontId="12" fillId="9" borderId="38" xfId="2" applyNumberFormat="1" applyFont="1" applyFill="1" applyBorder="1" applyAlignment="1">
      <alignment horizontal="center" wrapText="1"/>
    </xf>
    <xf numFmtId="0" fontId="13" fillId="0" borderId="37" xfId="2" applyFont="1" applyBorder="1"/>
    <xf numFmtId="0" fontId="13" fillId="0" borderId="42" xfId="2" applyFont="1" applyBorder="1"/>
    <xf numFmtId="0" fontId="14" fillId="0" borderId="0" xfId="1" applyFont="1" applyBorder="1" applyAlignment="1">
      <alignment horizontal="center" vertical="center"/>
    </xf>
    <xf numFmtId="2" fontId="15" fillId="0" borderId="43" xfId="1" applyNumberFormat="1" applyFont="1" applyBorder="1" applyAlignment="1">
      <alignment horizontal="center" vertical="center"/>
    </xf>
    <xf numFmtId="2" fontId="15" fillId="0" borderId="43" xfId="1" applyNumberFormat="1" applyFont="1" applyFill="1" applyBorder="1" applyAlignment="1">
      <alignment horizontal="center" vertical="center"/>
    </xf>
    <xf numFmtId="2" fontId="15" fillId="0" borderId="34" xfId="1" applyNumberFormat="1" applyFont="1" applyBorder="1" applyAlignment="1">
      <alignment horizontal="center" vertical="center"/>
    </xf>
    <xf numFmtId="1" fontId="15" fillId="0" borderId="34" xfId="1" applyNumberFormat="1" applyFont="1" applyBorder="1" applyAlignment="1">
      <alignment horizontal="center" vertical="center"/>
    </xf>
    <xf numFmtId="2" fontId="15" fillId="10" borderId="44" xfId="1" applyNumberFormat="1" applyFont="1" applyFill="1" applyBorder="1" applyAlignment="1">
      <alignment horizontal="center" vertical="center"/>
    </xf>
    <xf numFmtId="0" fontId="16" fillId="0" borderId="0" xfId="1" applyFont="1" applyBorder="1" applyAlignment="1">
      <alignment vertical="center" textRotation="90"/>
    </xf>
    <xf numFmtId="0" fontId="17" fillId="0" borderId="13" xfId="1" applyFont="1" applyBorder="1" applyAlignment="1">
      <alignment horizontal="center" textRotation="90"/>
    </xf>
    <xf numFmtId="0" fontId="17" fillId="0" borderId="14" xfId="1" applyFont="1" applyBorder="1" applyAlignment="1">
      <alignment horizontal="center" textRotation="90"/>
    </xf>
    <xf numFmtId="0" fontId="17" fillId="10" borderId="14" xfId="1" applyFont="1" applyFill="1" applyBorder="1" applyAlignment="1">
      <alignment horizontal="center" textRotation="90"/>
    </xf>
    <xf numFmtId="0" fontId="17" fillId="10" borderId="15" xfId="1" applyFont="1" applyFill="1" applyBorder="1" applyAlignment="1">
      <alignment horizontal="center" textRotation="90"/>
    </xf>
    <xf numFmtId="0" fontId="20" fillId="0" borderId="0" xfId="1" applyFont="1" applyBorder="1"/>
    <xf numFmtId="0" fontId="4" fillId="11" borderId="7" xfId="1" applyFont="1" applyFill="1" applyBorder="1" applyAlignment="1">
      <alignment horizontal="center" textRotation="90"/>
    </xf>
    <xf numFmtId="0" fontId="17" fillId="0" borderId="15" xfId="1" applyFont="1" applyBorder="1" applyAlignment="1">
      <alignment horizontal="center" textRotation="90"/>
    </xf>
    <xf numFmtId="0" fontId="17" fillId="10" borderId="13" xfId="1" applyFont="1" applyFill="1" applyBorder="1" applyAlignment="1">
      <alignment horizontal="center" textRotation="90"/>
    </xf>
    <xf numFmtId="0" fontId="20" fillId="0" borderId="0" xfId="1" applyFont="1" applyBorder="1" applyAlignment="1">
      <alignment vertical="center" textRotation="90"/>
    </xf>
    <xf numFmtId="2" fontId="21" fillId="0" borderId="15" xfId="1" applyNumberFormat="1" applyFont="1" applyBorder="1" applyAlignment="1">
      <alignment horizontal="center" vertical="center"/>
    </xf>
    <xf numFmtId="2" fontId="21" fillId="0" borderId="14" xfId="1" applyNumberFormat="1" applyFont="1" applyBorder="1" applyAlignment="1">
      <alignment horizontal="center" vertical="center"/>
    </xf>
    <xf numFmtId="1" fontId="21" fillId="0" borderId="14" xfId="1" applyNumberFormat="1" applyFont="1" applyBorder="1" applyAlignment="1">
      <alignment horizontal="center" vertical="center"/>
    </xf>
    <xf numFmtId="2" fontId="21" fillId="10" borderId="14" xfId="1" applyNumberFormat="1" applyFont="1" applyFill="1" applyBorder="1" applyAlignment="1">
      <alignment horizontal="center" vertical="center"/>
    </xf>
    <xf numFmtId="2" fontId="21" fillId="10" borderId="13" xfId="1" applyNumberFormat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3" fillId="0" borderId="59" xfId="2" applyFont="1" applyBorder="1"/>
    <xf numFmtId="14" fontId="22" fillId="0" borderId="53" xfId="2" applyNumberFormat="1" applyFont="1" applyBorder="1" applyAlignment="1">
      <alignment horizontal="center" wrapText="1"/>
    </xf>
    <xf numFmtId="1" fontId="11" fillId="0" borderId="37" xfId="2" applyNumberFormat="1" applyFont="1" applyFill="1" applyBorder="1" applyAlignment="1">
      <alignment horizontal="center" wrapText="1"/>
    </xf>
    <xf numFmtId="1" fontId="11" fillId="0" borderId="36" xfId="2" applyNumberFormat="1" applyFont="1" applyFill="1" applyBorder="1" applyAlignment="1">
      <alignment horizontal="center" wrapText="1"/>
    </xf>
    <xf numFmtId="1" fontId="12" fillId="9" borderId="61" xfId="2" applyNumberFormat="1" applyFont="1" applyFill="1" applyBorder="1" applyAlignment="1">
      <alignment horizontal="center" wrapText="1"/>
    </xf>
    <xf numFmtId="1" fontId="11" fillId="0" borderId="38" xfId="2" applyNumberFormat="1" applyFont="1" applyFill="1" applyBorder="1" applyAlignment="1">
      <alignment horizontal="center" wrapText="1"/>
    </xf>
    <xf numFmtId="0" fontId="23" fillId="12" borderId="35" xfId="1" applyFont="1" applyFill="1" applyBorder="1" applyAlignment="1">
      <alignment horizontal="center" vertical="center"/>
    </xf>
    <xf numFmtId="0" fontId="23" fillId="7" borderId="62" xfId="1" applyFont="1" applyFill="1" applyBorder="1" applyAlignment="1">
      <alignment horizontal="center" vertical="center"/>
    </xf>
    <xf numFmtId="0" fontId="23" fillId="7" borderId="35" xfId="1" applyFont="1" applyFill="1" applyBorder="1" applyAlignment="1">
      <alignment horizontal="center" vertical="center"/>
    </xf>
    <xf numFmtId="0" fontId="23" fillId="12" borderId="62" xfId="1" applyFont="1" applyFill="1" applyBorder="1" applyAlignment="1">
      <alignment horizontal="center" vertical="center"/>
    </xf>
    <xf numFmtId="0" fontId="13" fillId="0" borderId="64" xfId="2" applyFont="1" applyBorder="1"/>
    <xf numFmtId="14" fontId="22" fillId="0" borderId="26" xfId="2" applyNumberFormat="1" applyFont="1" applyBorder="1" applyAlignment="1">
      <alignment horizontal="center" wrapText="1"/>
    </xf>
    <xf numFmtId="1" fontId="11" fillId="0" borderId="29" xfId="2" applyNumberFormat="1" applyFont="1" applyFill="1" applyBorder="1" applyAlignment="1">
      <alignment horizontal="center" wrapText="1"/>
    </xf>
    <xf numFmtId="1" fontId="11" fillId="0" borderId="28" xfId="2" applyNumberFormat="1" applyFont="1" applyFill="1" applyBorder="1" applyAlignment="1">
      <alignment horizontal="center" wrapText="1"/>
    </xf>
    <xf numFmtId="1" fontId="11" fillId="5" borderId="61" xfId="2" applyNumberFormat="1" applyFont="1" applyFill="1" applyBorder="1" applyAlignment="1">
      <alignment horizontal="center" wrapText="1"/>
    </xf>
    <xf numFmtId="0" fontId="23" fillId="12" borderId="29" xfId="1" applyFont="1" applyFill="1" applyBorder="1" applyAlignment="1">
      <alignment horizontal="center" vertical="center"/>
    </xf>
    <xf numFmtId="0" fontId="23" fillId="7" borderId="32" xfId="2" applyFont="1" applyFill="1" applyBorder="1" applyAlignment="1">
      <alignment horizontal="center" vertical="center"/>
    </xf>
    <xf numFmtId="0" fontId="23" fillId="7" borderId="29" xfId="1" applyFont="1" applyFill="1" applyBorder="1" applyAlignment="1">
      <alignment horizontal="center" vertical="center"/>
    </xf>
    <xf numFmtId="0" fontId="23" fillId="12" borderId="32" xfId="1" applyFont="1" applyFill="1" applyBorder="1" applyAlignment="1">
      <alignment horizontal="center" vertical="center"/>
    </xf>
    <xf numFmtId="0" fontId="23" fillId="7" borderId="32" xfId="1" applyFont="1" applyFill="1" applyBorder="1" applyAlignment="1">
      <alignment horizontal="center" vertical="center"/>
    </xf>
    <xf numFmtId="0" fontId="13" fillId="0" borderId="0" xfId="2" applyFont="1" applyBorder="1"/>
    <xf numFmtId="14" fontId="22" fillId="0" borderId="46" xfId="2" applyNumberFormat="1" applyFont="1" applyBorder="1" applyAlignment="1">
      <alignment horizontal="center" wrapText="1"/>
    </xf>
    <xf numFmtId="1" fontId="11" fillId="0" borderId="30" xfId="2" applyNumberFormat="1" applyFont="1" applyFill="1" applyBorder="1" applyAlignment="1">
      <alignment horizontal="center" wrapText="1"/>
    </xf>
    <xf numFmtId="1" fontId="4" fillId="0" borderId="28" xfId="1" applyNumberFormat="1" applyFont="1" applyFill="1" applyBorder="1" applyAlignment="1">
      <alignment horizontal="center" vertical="center"/>
    </xf>
    <xf numFmtId="0" fontId="23" fillId="12" borderId="32" xfId="2" applyFont="1" applyFill="1" applyBorder="1" applyAlignment="1">
      <alignment horizontal="center" vertical="center"/>
    </xf>
    <xf numFmtId="1" fontId="4" fillId="0" borderId="28" xfId="1" applyNumberFormat="1" applyFont="1" applyFill="1" applyBorder="1" applyAlignment="1">
      <alignment horizontal="center"/>
    </xf>
    <xf numFmtId="1" fontId="11" fillId="0" borderId="18" xfId="2" applyNumberFormat="1" applyFont="1" applyFill="1" applyBorder="1" applyAlignment="1">
      <alignment horizontal="center" wrapText="1"/>
    </xf>
    <xf numFmtId="1" fontId="11" fillId="0" borderId="17" xfId="2" applyNumberFormat="1" applyFont="1" applyFill="1" applyBorder="1" applyAlignment="1">
      <alignment horizontal="center" wrapText="1"/>
    </xf>
    <xf numFmtId="1" fontId="11" fillId="0" borderId="16" xfId="2" applyNumberFormat="1" applyFont="1" applyFill="1" applyBorder="1" applyAlignment="1">
      <alignment horizontal="center" wrapText="1"/>
    </xf>
    <xf numFmtId="0" fontId="23" fillId="12" borderId="17" xfId="1" applyFont="1" applyFill="1" applyBorder="1" applyAlignment="1">
      <alignment horizontal="center" vertical="center"/>
    </xf>
    <xf numFmtId="0" fontId="23" fillId="7" borderId="20" xfId="1" applyFont="1" applyFill="1" applyBorder="1" applyAlignment="1">
      <alignment horizontal="center" vertical="center"/>
    </xf>
    <xf numFmtId="0" fontId="23" fillId="7" borderId="17" xfId="1" applyFont="1" applyFill="1" applyBorder="1" applyAlignment="1">
      <alignment horizontal="center" vertical="center"/>
    </xf>
    <xf numFmtId="0" fontId="12" fillId="8" borderId="17" xfId="1" applyFont="1" applyFill="1" applyBorder="1" applyAlignment="1">
      <alignment horizontal="center" vertical="center"/>
    </xf>
    <xf numFmtId="0" fontId="12" fillId="2" borderId="32" xfId="1" applyFont="1" applyFill="1" applyBorder="1" applyAlignment="1">
      <alignment horizontal="center" vertical="center"/>
    </xf>
    <xf numFmtId="0" fontId="20" fillId="0" borderId="64" xfId="1" applyFont="1" applyBorder="1"/>
    <xf numFmtId="0" fontId="2" fillId="0" borderId="64" xfId="1" applyFont="1" applyBorder="1" applyAlignment="1">
      <alignment vertical="center"/>
    </xf>
    <xf numFmtId="1" fontId="11" fillId="0" borderId="67" xfId="2" applyNumberFormat="1" applyFont="1" applyFill="1" applyBorder="1" applyAlignment="1">
      <alignment horizontal="center" wrapText="1"/>
    </xf>
    <xf numFmtId="1" fontId="11" fillId="0" borderId="35" xfId="2" applyNumberFormat="1" applyFont="1" applyFill="1" applyBorder="1" applyAlignment="1">
      <alignment horizontal="center" wrapText="1"/>
    </xf>
    <xf numFmtId="1" fontId="11" fillId="0" borderId="68" xfId="2" applyNumberFormat="1" applyFont="1" applyFill="1" applyBorder="1" applyAlignment="1">
      <alignment horizontal="center" wrapText="1"/>
    </xf>
    <xf numFmtId="1" fontId="4" fillId="0" borderId="68" xfId="1" applyNumberFormat="1" applyFont="1" applyFill="1" applyBorder="1" applyAlignment="1">
      <alignment horizontal="center"/>
    </xf>
    <xf numFmtId="0" fontId="12" fillId="2" borderId="35" xfId="1" applyFont="1" applyFill="1" applyBorder="1" applyAlignment="1">
      <alignment horizontal="center" vertical="center"/>
    </xf>
    <xf numFmtId="0" fontId="12" fillId="8" borderId="35" xfId="1" applyFont="1" applyFill="1" applyBorder="1" applyAlignment="1">
      <alignment horizontal="center" vertical="center"/>
    </xf>
    <xf numFmtId="0" fontId="12" fillId="2" borderId="62" xfId="1" applyFont="1" applyFill="1" applyBorder="1" applyAlignment="1">
      <alignment horizontal="center" vertical="center"/>
    </xf>
    <xf numFmtId="0" fontId="12" fillId="2" borderId="32" xfId="2" applyFont="1" applyFill="1" applyBorder="1" applyAlignment="1">
      <alignment horizontal="center" vertical="center"/>
    </xf>
    <xf numFmtId="0" fontId="12" fillId="8" borderId="32" xfId="1" applyFont="1" applyFill="1" applyBorder="1" applyAlignment="1">
      <alignment horizontal="center" vertical="center"/>
    </xf>
    <xf numFmtId="0" fontId="23" fillId="12" borderId="29" xfId="2" applyFont="1" applyFill="1" applyBorder="1" applyAlignment="1">
      <alignment horizontal="center" vertical="center"/>
    </xf>
    <xf numFmtId="14" fontId="24" fillId="0" borderId="46" xfId="1" applyNumberFormat="1" applyFont="1" applyBorder="1" applyAlignment="1">
      <alignment horizontal="center"/>
    </xf>
    <xf numFmtId="0" fontId="12" fillId="8" borderId="29" xfId="1" applyFont="1" applyFill="1" applyBorder="1" applyAlignment="1">
      <alignment horizontal="center"/>
    </xf>
    <xf numFmtId="0" fontId="12" fillId="12" borderId="32" xfId="1" applyFont="1" applyFill="1" applyBorder="1" applyAlignment="1">
      <alignment horizontal="center" vertical="center"/>
    </xf>
    <xf numFmtId="0" fontId="13" fillId="0" borderId="69" xfId="2" applyFont="1" applyBorder="1"/>
    <xf numFmtId="0" fontId="13" fillId="0" borderId="61" xfId="2" applyFont="1" applyBorder="1"/>
    <xf numFmtId="14" fontId="22" fillId="0" borderId="70" xfId="2" applyNumberFormat="1" applyFont="1" applyBorder="1" applyAlignment="1">
      <alignment horizontal="center" wrapText="1"/>
    </xf>
    <xf numFmtId="0" fontId="23" fillId="12" borderId="32" xfId="1" applyFont="1" applyFill="1" applyBorder="1" applyAlignment="1">
      <alignment horizontal="center"/>
    </xf>
    <xf numFmtId="0" fontId="11" fillId="0" borderId="5" xfId="2" applyFont="1" applyFill="1" applyBorder="1"/>
    <xf numFmtId="0" fontId="11" fillId="0" borderId="0" xfId="2" applyFont="1" applyBorder="1"/>
    <xf numFmtId="1" fontId="4" fillId="0" borderId="16" xfId="1" applyNumberFormat="1" applyFont="1" applyFill="1" applyBorder="1" applyAlignment="1">
      <alignment horizontal="center" vertical="center"/>
    </xf>
    <xf numFmtId="0" fontId="23" fillId="12" borderId="17" xfId="2" applyFont="1" applyFill="1" applyBorder="1" applyAlignment="1">
      <alignment horizontal="center" vertical="center"/>
    </xf>
    <xf numFmtId="1" fontId="11" fillId="5" borderId="2" xfId="2" applyNumberFormat="1" applyFont="1" applyFill="1" applyBorder="1" applyAlignment="1">
      <alignment horizontal="center" wrapText="1"/>
    </xf>
    <xf numFmtId="1" fontId="4" fillId="0" borderId="74" xfId="1" applyNumberFormat="1" applyFont="1" applyFill="1" applyBorder="1" applyAlignment="1">
      <alignment horizontal="center" vertical="center"/>
    </xf>
    <xf numFmtId="0" fontId="20" fillId="0" borderId="0" xfId="1" applyFont="1" applyFill="1" applyBorder="1"/>
    <xf numFmtId="0" fontId="11" fillId="0" borderId="0" xfId="2" applyNumberFormat="1" applyFont="1" applyBorder="1" applyAlignment="1">
      <alignment horizontal="center" wrapText="1"/>
    </xf>
    <xf numFmtId="1" fontId="4" fillId="0" borderId="14" xfId="2" applyNumberFormat="1" applyFont="1" applyFill="1" applyBorder="1" applyAlignment="1">
      <alignment horizontal="center" wrapText="1"/>
    </xf>
    <xf numFmtId="0" fontId="6" fillId="0" borderId="0" xfId="1" applyNumberFormat="1" applyFont="1" applyBorder="1" applyAlignment="1">
      <alignment horizontal="center"/>
    </xf>
    <xf numFmtId="2" fontId="21" fillId="0" borderId="10" xfId="1" applyNumberFormat="1" applyFont="1" applyBorder="1" applyAlignment="1">
      <alignment horizontal="center" vertical="center"/>
    </xf>
    <xf numFmtId="2" fontId="21" fillId="0" borderId="9" xfId="1" applyNumberFormat="1" applyFont="1" applyBorder="1" applyAlignment="1">
      <alignment horizontal="center" vertical="center"/>
    </xf>
    <xf numFmtId="1" fontId="21" fillId="0" borderId="9" xfId="1" applyNumberFormat="1" applyFont="1" applyBorder="1" applyAlignment="1">
      <alignment horizontal="center" vertical="center"/>
    </xf>
    <xf numFmtId="2" fontId="21" fillId="10" borderId="9" xfId="1" applyNumberFormat="1" applyFont="1" applyFill="1" applyBorder="1" applyAlignment="1">
      <alignment horizontal="center" vertical="center"/>
    </xf>
    <xf numFmtId="2" fontId="21" fillId="0" borderId="8" xfId="1" applyNumberFormat="1" applyFont="1" applyBorder="1" applyAlignment="1">
      <alignment horizontal="center" vertical="center"/>
    </xf>
    <xf numFmtId="0" fontId="4" fillId="0" borderId="58" xfId="2" applyFont="1" applyBorder="1"/>
    <xf numFmtId="0" fontId="11" fillId="0" borderId="7" xfId="2" applyFont="1" applyBorder="1" applyAlignment="1">
      <alignment wrapText="1"/>
    </xf>
    <xf numFmtId="0" fontId="4" fillId="0" borderId="36" xfId="2" applyFont="1" applyFill="1" applyBorder="1" applyAlignment="1">
      <alignment vertical="center"/>
    </xf>
    <xf numFmtId="1" fontId="4" fillId="0" borderId="36" xfId="1" applyNumberFormat="1" applyFont="1" applyFill="1" applyBorder="1" applyAlignment="1">
      <alignment horizontal="center" vertical="center"/>
    </xf>
    <xf numFmtId="0" fontId="23" fillId="7" borderId="68" xfId="1" applyFont="1" applyFill="1" applyBorder="1" applyAlignment="1">
      <alignment horizontal="center" vertical="center"/>
    </xf>
    <xf numFmtId="0" fontId="11" fillId="0" borderId="33" xfId="2" applyFont="1" applyFill="1" applyBorder="1"/>
    <xf numFmtId="0" fontId="11" fillId="0" borderId="64" xfId="2" applyFont="1" applyFill="1" applyBorder="1"/>
    <xf numFmtId="14" fontId="27" fillId="0" borderId="29" xfId="2" applyNumberFormat="1" applyFont="1" applyBorder="1" applyAlignment="1">
      <alignment horizontal="center" wrapText="1"/>
    </xf>
    <xf numFmtId="0" fontId="4" fillId="0" borderId="28" xfId="2" applyFont="1" applyFill="1" applyBorder="1" applyAlignment="1">
      <alignment vertical="center"/>
    </xf>
    <xf numFmtId="0" fontId="23" fillId="7" borderId="28" xfId="1" applyFont="1" applyFill="1" applyBorder="1" applyAlignment="1">
      <alignment horizontal="center" vertical="center"/>
    </xf>
    <xf numFmtId="0" fontId="11" fillId="0" borderId="64" xfId="2" applyFont="1" applyBorder="1"/>
    <xf numFmtId="0" fontId="11" fillId="0" borderId="33" xfId="2" applyFont="1" applyBorder="1"/>
    <xf numFmtId="0" fontId="23" fillId="12" borderId="28" xfId="1" applyFont="1" applyFill="1" applyBorder="1" applyAlignment="1">
      <alignment horizontal="center" vertical="center"/>
    </xf>
    <xf numFmtId="1" fontId="12" fillId="9" borderId="28" xfId="1" applyNumberFormat="1" applyFont="1" applyFill="1" applyBorder="1" applyAlignment="1">
      <alignment horizontal="center"/>
    </xf>
    <xf numFmtId="0" fontId="4" fillId="0" borderId="28" xfId="1" applyFont="1" applyFill="1" applyBorder="1" applyAlignment="1">
      <alignment vertical="center"/>
    </xf>
    <xf numFmtId="0" fontId="4" fillId="0" borderId="5" xfId="2" applyFont="1" applyBorder="1"/>
    <xf numFmtId="0" fontId="11" fillId="0" borderId="0" xfId="2" applyFont="1" applyBorder="1" applyAlignment="1">
      <alignment wrapText="1"/>
    </xf>
    <xf numFmtId="0" fontId="4" fillId="0" borderId="16" xfId="2" applyFont="1" applyFill="1" applyBorder="1" applyAlignment="1">
      <alignment vertical="center"/>
    </xf>
    <xf numFmtId="0" fontId="23" fillId="12" borderId="16" xfId="1" applyFont="1" applyFill="1" applyBorder="1" applyAlignment="1">
      <alignment horizontal="center" vertical="center"/>
    </xf>
    <xf numFmtId="0" fontId="4" fillId="0" borderId="33" xfId="2" applyFont="1" applyBorder="1"/>
    <xf numFmtId="0" fontId="11" fillId="0" borderId="64" xfId="2" applyFont="1" applyBorder="1" applyAlignment="1">
      <alignment wrapText="1"/>
    </xf>
    <xf numFmtId="0" fontId="4" fillId="0" borderId="68" xfId="2" applyFont="1" applyFill="1" applyBorder="1" applyAlignment="1">
      <alignment vertical="center"/>
    </xf>
    <xf numFmtId="1" fontId="4" fillId="0" borderId="68" xfId="1" applyNumberFormat="1" applyFont="1" applyFill="1" applyBorder="1" applyAlignment="1">
      <alignment horizontal="center" vertical="center"/>
    </xf>
    <xf numFmtId="0" fontId="23" fillId="12" borderId="68" xfId="1" applyFont="1" applyFill="1" applyBorder="1" applyAlignment="1">
      <alignment horizontal="center" vertical="center"/>
    </xf>
    <xf numFmtId="0" fontId="11" fillId="0" borderId="32" xfId="2" applyFont="1" applyBorder="1"/>
    <xf numFmtId="0" fontId="12" fillId="8" borderId="68" xfId="1" applyFont="1" applyFill="1" applyBorder="1" applyAlignment="1">
      <alignment horizontal="center" vertical="center"/>
    </xf>
    <xf numFmtId="0" fontId="4" fillId="0" borderId="33" xfId="2" applyFont="1" applyFill="1" applyBorder="1"/>
    <xf numFmtId="0" fontId="4" fillId="0" borderId="64" xfId="3" applyFont="1" applyFill="1" applyBorder="1" applyAlignment="1">
      <alignment horizontal="left" vertical="center"/>
    </xf>
    <xf numFmtId="0" fontId="4" fillId="0" borderId="69" xfId="2" applyFont="1" applyFill="1" applyBorder="1"/>
    <xf numFmtId="0" fontId="11" fillId="0" borderId="61" xfId="2" applyFont="1" applyBorder="1" applyAlignment="1">
      <alignment wrapText="1"/>
    </xf>
    <xf numFmtId="0" fontId="11" fillId="0" borderId="32" xfId="2" applyFont="1" applyBorder="1" applyAlignment="1">
      <alignment wrapText="1"/>
    </xf>
    <xf numFmtId="0" fontId="4" fillId="0" borderId="64" xfId="2" applyFont="1" applyFill="1" applyBorder="1" applyAlignment="1">
      <alignment horizontal="left" vertical="center"/>
    </xf>
    <xf numFmtId="0" fontId="4" fillId="0" borderId="28" xfId="1" applyFont="1" applyFill="1" applyBorder="1"/>
    <xf numFmtId="0" fontId="11" fillId="0" borderId="64" xfId="2" applyFont="1" applyFill="1" applyBorder="1" applyAlignment="1">
      <alignment wrapText="1"/>
    </xf>
    <xf numFmtId="1" fontId="11" fillId="5" borderId="0" xfId="2" applyNumberFormat="1" applyFont="1" applyFill="1" applyBorder="1" applyAlignment="1">
      <alignment horizontal="center" wrapText="1"/>
    </xf>
    <xf numFmtId="0" fontId="12" fillId="8" borderId="20" xfId="1" applyFont="1" applyFill="1" applyBorder="1" applyAlignment="1">
      <alignment horizontal="center" vertical="center"/>
    </xf>
    <xf numFmtId="0" fontId="12" fillId="8" borderId="16" xfId="1" applyFont="1" applyFill="1" applyBorder="1" applyAlignment="1">
      <alignment horizontal="center" vertical="center"/>
    </xf>
    <xf numFmtId="1" fontId="11" fillId="5" borderId="7" xfId="2" applyNumberFormat="1" applyFont="1" applyFill="1" applyBorder="1" applyAlignment="1">
      <alignment horizontal="center" wrapText="1"/>
    </xf>
    <xf numFmtId="1" fontId="11" fillId="0" borderId="56" xfId="2" applyNumberFormat="1" applyFont="1" applyFill="1" applyBorder="1" applyAlignment="1">
      <alignment horizontal="center" wrapText="1"/>
    </xf>
    <xf numFmtId="1" fontId="11" fillId="0" borderId="51" xfId="2" applyNumberFormat="1" applyFont="1" applyFill="1" applyBorder="1" applyAlignment="1">
      <alignment horizontal="center" wrapText="1"/>
    </xf>
    <xf numFmtId="0" fontId="23" fillId="12" borderId="55" xfId="1" applyFont="1" applyFill="1" applyBorder="1" applyAlignment="1">
      <alignment horizontal="center" vertical="center"/>
    </xf>
    <xf numFmtId="0" fontId="23" fillId="12" borderId="52" xfId="1" applyFont="1" applyFill="1" applyBorder="1" applyAlignment="1">
      <alignment horizontal="center" vertical="center"/>
    </xf>
    <xf numFmtId="0" fontId="12" fillId="12" borderId="51" xfId="1" applyFont="1" applyFill="1" applyBorder="1" applyAlignment="1">
      <alignment horizontal="center" vertical="center"/>
    </xf>
    <xf numFmtId="0" fontId="11" fillId="5" borderId="76" xfId="2" applyFont="1" applyFill="1" applyBorder="1" applyAlignment="1">
      <alignment horizontal="center"/>
    </xf>
    <xf numFmtId="1" fontId="11" fillId="0" borderId="76" xfId="2" applyNumberFormat="1" applyFont="1" applyFill="1" applyBorder="1" applyAlignment="1">
      <alignment horizontal="center" wrapText="1"/>
    </xf>
    <xf numFmtId="0" fontId="4" fillId="0" borderId="7" xfId="1" applyFont="1" applyFill="1" applyBorder="1" applyAlignment="1">
      <alignment horizontal="center" vertical="center"/>
    </xf>
    <xf numFmtId="0" fontId="23" fillId="0" borderId="7" xfId="2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horizontal="center" vertical="center"/>
    </xf>
    <xf numFmtId="1" fontId="11" fillId="5" borderId="53" xfId="2" applyNumberFormat="1" applyFont="1" applyFill="1" applyBorder="1" applyAlignment="1">
      <alignment horizontal="center" wrapText="1"/>
    </xf>
    <xf numFmtId="1" fontId="11" fillId="0" borderId="53" xfId="2" applyNumberFormat="1" applyFont="1" applyBorder="1" applyAlignment="1">
      <alignment horizontal="center" wrapText="1"/>
    </xf>
    <xf numFmtId="1" fontId="4" fillId="0" borderId="58" xfId="2" applyNumberFormat="1" applyFont="1" applyFill="1" applyBorder="1" applyAlignment="1">
      <alignment horizontal="center" wrapText="1"/>
    </xf>
    <xf numFmtId="1" fontId="4" fillId="0" borderId="15" xfId="2" applyNumberFormat="1" applyFont="1" applyFill="1" applyBorder="1" applyAlignment="1">
      <alignment horizontal="center" wrapText="1"/>
    </xf>
    <xf numFmtId="1" fontId="4" fillId="0" borderId="13" xfId="2" applyNumberFormat="1" applyFont="1" applyFill="1" applyBorder="1" applyAlignment="1">
      <alignment horizontal="center" wrapText="1"/>
    </xf>
    <xf numFmtId="0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1" xfId="1" applyFont="1" applyBorder="1"/>
    <xf numFmtId="1" fontId="21" fillId="0" borderId="8" xfId="1" applyNumberFormat="1" applyFont="1" applyBorder="1" applyAlignment="1">
      <alignment horizontal="center" vertical="center"/>
    </xf>
    <xf numFmtId="14" fontId="22" fillId="0" borderId="35" xfId="2" applyNumberFormat="1" applyFont="1" applyBorder="1" applyAlignment="1">
      <alignment horizontal="center" vertical="center" wrapText="1"/>
    </xf>
    <xf numFmtId="14" fontId="22" fillId="0" borderId="29" xfId="2" applyNumberFormat="1" applyFont="1" applyBorder="1" applyAlignment="1">
      <alignment horizontal="center" vertical="center" wrapText="1"/>
    </xf>
    <xf numFmtId="0" fontId="27" fillId="0" borderId="5" xfId="2" applyFont="1" applyFill="1" applyBorder="1"/>
    <xf numFmtId="0" fontId="27" fillId="0" borderId="0" xfId="2" applyFont="1" applyBorder="1"/>
    <xf numFmtId="14" fontId="22" fillId="0" borderId="29" xfId="2" applyNumberFormat="1" applyFont="1" applyBorder="1" applyAlignment="1">
      <alignment horizontal="center" wrapText="1"/>
    </xf>
    <xf numFmtId="0" fontId="27" fillId="0" borderId="33" xfId="2" applyFont="1" applyFill="1" applyBorder="1"/>
    <xf numFmtId="0" fontId="24" fillId="0" borderId="64" xfId="2" applyFont="1" applyFill="1" applyBorder="1" applyAlignment="1">
      <alignment horizontal="left" vertical="center"/>
    </xf>
    <xf numFmtId="0" fontId="27" fillId="0" borderId="64" xfId="2" applyFont="1" applyBorder="1"/>
    <xf numFmtId="0" fontId="24" fillId="0" borderId="33" xfId="2" applyFont="1" applyBorder="1"/>
    <xf numFmtId="0" fontId="27" fillId="0" borderId="64" xfId="2" applyFont="1" applyBorder="1" applyAlignment="1">
      <alignment wrapText="1"/>
    </xf>
    <xf numFmtId="0" fontId="4" fillId="0" borderId="12" xfId="1" applyFont="1" applyFill="1" applyBorder="1" applyAlignment="1">
      <alignment horizontal="center" vertical="center"/>
    </xf>
    <xf numFmtId="0" fontId="4" fillId="0" borderId="50" xfId="1" applyFont="1" applyFill="1" applyBorder="1" applyAlignment="1">
      <alignment horizontal="center" vertical="center"/>
    </xf>
    <xf numFmtId="0" fontId="31" fillId="0" borderId="0" xfId="1" applyFont="1" applyBorder="1"/>
    <xf numFmtId="0" fontId="32" fillId="0" borderId="0" xfId="1" applyFont="1" applyBorder="1"/>
    <xf numFmtId="14" fontId="13" fillId="0" borderId="29" xfId="2" applyNumberFormat="1" applyFont="1" applyBorder="1" applyAlignment="1">
      <alignment horizontal="center"/>
    </xf>
    <xf numFmtId="14" fontId="22" fillId="0" borderId="34" xfId="2" applyNumberFormat="1" applyFont="1" applyBorder="1" applyAlignment="1">
      <alignment horizontal="center" wrapText="1"/>
    </xf>
    <xf numFmtId="0" fontId="13" fillId="0" borderId="32" xfId="2" applyFont="1" applyBorder="1"/>
    <xf numFmtId="14" fontId="22" fillId="0" borderId="34" xfId="2" applyNumberFormat="1" applyFont="1" applyBorder="1" applyAlignment="1">
      <alignment horizontal="center" vertical="center" wrapText="1"/>
    </xf>
    <xf numFmtId="14" fontId="22" fillId="0" borderId="30" xfId="2" applyNumberFormat="1" applyFont="1" applyBorder="1" applyAlignment="1">
      <alignment horizontal="center" wrapText="1"/>
    </xf>
    <xf numFmtId="0" fontId="13" fillId="0" borderId="31" xfId="2" applyFont="1" applyBorder="1"/>
    <xf numFmtId="0" fontId="4" fillId="0" borderId="2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7" fillId="10" borderId="20" xfId="1" applyFont="1" applyFill="1" applyBorder="1" applyAlignment="1">
      <alignment horizontal="center" textRotation="90"/>
    </xf>
    <xf numFmtId="0" fontId="17" fillId="0" borderId="17" xfId="1" applyFont="1" applyBorder="1" applyAlignment="1">
      <alignment horizontal="center" textRotation="90"/>
    </xf>
    <xf numFmtId="2" fontId="33" fillId="10" borderId="56" xfId="1" applyNumberFormat="1" applyFont="1" applyFill="1" applyBorder="1" applyAlignment="1">
      <alignment horizontal="center" vertical="center"/>
    </xf>
    <xf numFmtId="2" fontId="33" fillId="0" borderId="55" xfId="1" applyNumberFormat="1" applyFont="1" applyBorder="1" applyAlignment="1">
      <alignment horizontal="center" vertical="center"/>
    </xf>
    <xf numFmtId="1" fontId="33" fillId="0" borderId="55" xfId="1" applyNumberFormat="1" applyFont="1" applyBorder="1" applyAlignment="1">
      <alignment horizontal="center" vertical="center"/>
    </xf>
    <xf numFmtId="0" fontId="13" fillId="0" borderId="38" xfId="2" applyFont="1" applyBorder="1"/>
    <xf numFmtId="0" fontId="13" fillId="0" borderId="36" xfId="2" applyFont="1" applyBorder="1"/>
    <xf numFmtId="14" fontId="22" fillId="0" borderId="40" xfId="2" applyNumberFormat="1" applyFont="1" applyBorder="1" applyAlignment="1">
      <alignment horizontal="center" vertical="center" wrapText="1"/>
    </xf>
    <xf numFmtId="0" fontId="13" fillId="0" borderId="30" xfId="2" applyFont="1" applyBorder="1"/>
    <xf numFmtId="0" fontId="13" fillId="0" borderId="28" xfId="2" applyFont="1" applyBorder="1"/>
    <xf numFmtId="14" fontId="22" fillId="0" borderId="32" xfId="2" applyNumberFormat="1" applyFont="1" applyBorder="1" applyAlignment="1">
      <alignment horizontal="center" vertical="center" wrapText="1"/>
    </xf>
    <xf numFmtId="14" fontId="13" fillId="0" borderId="32" xfId="2" applyNumberFormat="1" applyFont="1" applyBorder="1" applyAlignment="1">
      <alignment horizontal="center"/>
    </xf>
    <xf numFmtId="0" fontId="24" fillId="0" borderId="30" xfId="2" applyFont="1" applyBorder="1"/>
    <xf numFmtId="0" fontId="24" fillId="0" borderId="30" xfId="2" applyFont="1" applyFill="1" applyBorder="1"/>
    <xf numFmtId="0" fontId="24" fillId="0" borderId="28" xfId="2" applyFont="1" applyFill="1" applyBorder="1"/>
    <xf numFmtId="14" fontId="24" fillId="0" borderId="32" xfId="2" applyNumberFormat="1" applyFont="1" applyFill="1" applyBorder="1" applyAlignment="1">
      <alignment horizontal="center" vertical="center" wrapText="1"/>
    </xf>
    <xf numFmtId="14" fontId="22" fillId="0" borderId="32" xfId="2" applyNumberFormat="1" applyFont="1" applyBorder="1" applyAlignment="1">
      <alignment horizontal="center" wrapText="1"/>
    </xf>
    <xf numFmtId="0" fontId="13" fillId="0" borderId="67" xfId="2" applyFont="1" applyBorder="1"/>
    <xf numFmtId="0" fontId="13" fillId="0" borderId="68" xfId="2" applyFont="1" applyBorder="1"/>
    <xf numFmtId="14" fontId="22" fillId="0" borderId="62" xfId="2" applyNumberFormat="1" applyFont="1" applyBorder="1" applyAlignment="1">
      <alignment horizontal="center" vertical="center" wrapText="1"/>
    </xf>
    <xf numFmtId="0" fontId="27" fillId="0" borderId="30" xfId="2" applyFont="1" applyFill="1" applyBorder="1"/>
    <xf numFmtId="0" fontId="27" fillId="0" borderId="28" xfId="2" applyFont="1" applyBorder="1"/>
    <xf numFmtId="14" fontId="27" fillId="0" borderId="32" xfId="2" applyNumberFormat="1" applyFont="1" applyBorder="1" applyAlignment="1">
      <alignment horizontal="center" wrapText="1"/>
    </xf>
    <xf numFmtId="0" fontId="13" fillId="0" borderId="24" xfId="2" applyFont="1" applyBorder="1"/>
    <xf numFmtId="0" fontId="13" fillId="0" borderId="74" xfId="2" applyFont="1" applyBorder="1"/>
    <xf numFmtId="14" fontId="22" fillId="0" borderId="75" xfId="2" applyNumberFormat="1" applyFont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/>
    </xf>
    <xf numFmtId="1" fontId="11" fillId="0" borderId="12" xfId="2" applyNumberFormat="1" applyFont="1" applyFill="1" applyBorder="1" applyAlignment="1">
      <alignment horizontal="center" wrapText="1"/>
    </xf>
    <xf numFmtId="0" fontId="4" fillId="0" borderId="12" xfId="2" applyFont="1" applyFill="1" applyBorder="1" applyAlignment="1">
      <alignment horizontal="center" vertical="center"/>
    </xf>
    <xf numFmtId="1" fontId="11" fillId="0" borderId="2" xfId="2" applyNumberFormat="1" applyFont="1" applyBorder="1" applyAlignment="1">
      <alignment horizontal="center" wrapText="1"/>
    </xf>
    <xf numFmtId="1" fontId="4" fillId="0" borderId="2" xfId="2" applyNumberFormat="1" applyFont="1" applyFill="1" applyBorder="1" applyAlignment="1">
      <alignment horizontal="center" wrapText="1"/>
    </xf>
    <xf numFmtId="1" fontId="4" fillId="3" borderId="2" xfId="2" applyNumberFormat="1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vertical="center"/>
    </xf>
    <xf numFmtId="0" fontId="17" fillId="10" borderId="18" xfId="1" applyFont="1" applyFill="1" applyBorder="1" applyAlignment="1">
      <alignment horizontal="center" textRotation="90"/>
    </xf>
    <xf numFmtId="0" fontId="17" fillId="10" borderId="66" xfId="1" applyFont="1" applyFill="1" applyBorder="1" applyAlignment="1">
      <alignment horizontal="center" textRotation="90"/>
    </xf>
    <xf numFmtId="2" fontId="34" fillId="10" borderId="56" xfId="1" applyNumberFormat="1" applyFont="1" applyFill="1" applyBorder="1" applyAlignment="1">
      <alignment horizontal="center" vertical="center"/>
    </xf>
    <xf numFmtId="2" fontId="34" fillId="0" borderId="55" xfId="1" applyNumberFormat="1" applyFont="1" applyBorder="1" applyAlignment="1">
      <alignment horizontal="center" vertical="center"/>
    </xf>
    <xf numFmtId="1" fontId="34" fillId="0" borderId="55" xfId="1" applyNumberFormat="1" applyFont="1" applyBorder="1" applyAlignment="1">
      <alignment horizontal="center" vertical="center"/>
    </xf>
    <xf numFmtId="2" fontId="34" fillId="0" borderId="51" xfId="1" applyNumberFormat="1" applyFont="1" applyBorder="1" applyAlignment="1">
      <alignment horizontal="center" vertical="center"/>
    </xf>
    <xf numFmtId="0" fontId="13" fillId="0" borderId="71" xfId="2" applyFont="1" applyBorder="1"/>
    <xf numFmtId="14" fontId="22" fillId="0" borderId="37" xfId="2" applyNumberFormat="1" applyFont="1" applyBorder="1" applyAlignment="1">
      <alignment horizontal="center" vertical="center" wrapText="1"/>
    </xf>
    <xf numFmtId="1" fontId="11" fillId="0" borderId="28" xfId="2" applyNumberFormat="1" applyFont="1" applyBorder="1" applyAlignment="1">
      <alignment horizontal="center" wrapText="1"/>
    </xf>
    <xf numFmtId="0" fontId="27" fillId="12" borderId="30" xfId="2" applyFont="1" applyFill="1" applyBorder="1"/>
    <xf numFmtId="0" fontId="27" fillId="0" borderId="61" xfId="2" applyFont="1" applyBorder="1"/>
    <xf numFmtId="0" fontId="13" fillId="0" borderId="72" xfId="2" applyFont="1" applyBorder="1"/>
    <xf numFmtId="14" fontId="22" fillId="0" borderId="23" xfId="2" applyNumberFormat="1" applyFont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4" fillId="0" borderId="74" xfId="1" applyFont="1" applyFill="1" applyBorder="1" applyAlignment="1">
      <alignment horizontal="center" vertical="center"/>
    </xf>
    <xf numFmtId="1" fontId="4" fillId="0" borderId="13" xfId="1" applyNumberFormat="1" applyFont="1" applyFill="1" applyBorder="1" applyAlignment="1">
      <alignment horizontal="center" vertical="center"/>
    </xf>
    <xf numFmtId="0" fontId="4" fillId="0" borderId="78" xfId="1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/>
    </xf>
    <xf numFmtId="1" fontId="11" fillId="0" borderId="44" xfId="2" applyNumberFormat="1" applyFont="1" applyFill="1" applyBorder="1" applyAlignment="1">
      <alignment horizontal="center" wrapText="1"/>
    </xf>
    <xf numFmtId="1" fontId="11" fillId="0" borderId="43" xfId="2" applyNumberFormat="1" applyFont="1" applyFill="1" applyBorder="1" applyAlignment="1">
      <alignment horizontal="center" wrapText="1"/>
    </xf>
    <xf numFmtId="0" fontId="4" fillId="0" borderId="49" xfId="2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1" fontId="11" fillId="0" borderId="13" xfId="2" applyNumberFormat="1" applyFont="1" applyFill="1" applyBorder="1" applyAlignment="1">
      <alignment horizontal="center" wrapText="1"/>
    </xf>
    <xf numFmtId="0" fontId="4" fillId="0" borderId="78" xfId="2" applyFont="1" applyFill="1" applyBorder="1" applyAlignment="1">
      <alignment horizontal="center" vertical="center"/>
    </xf>
    <xf numFmtId="0" fontId="11" fillId="5" borderId="12" xfId="2" applyFont="1" applyFill="1" applyBorder="1" applyAlignment="1">
      <alignment horizontal="center"/>
    </xf>
    <xf numFmtId="1" fontId="11" fillId="0" borderId="8" xfId="2" applyNumberFormat="1" applyFont="1" applyFill="1" applyBorder="1" applyAlignment="1">
      <alignment horizontal="center" wrapText="1"/>
    </xf>
    <xf numFmtId="0" fontId="4" fillId="0" borderId="45" xfId="2" applyFont="1" applyFill="1" applyBorder="1" applyAlignment="1">
      <alignment horizontal="center" vertical="center"/>
    </xf>
    <xf numFmtId="1" fontId="4" fillId="0" borderId="7" xfId="2" applyNumberFormat="1" applyFont="1" applyFill="1" applyBorder="1" applyAlignment="1">
      <alignment wrapText="1"/>
    </xf>
    <xf numFmtId="0" fontId="17" fillId="0" borderId="19" xfId="1" applyFont="1" applyBorder="1" applyAlignment="1">
      <alignment horizontal="center" textRotation="90"/>
    </xf>
    <xf numFmtId="0" fontId="17" fillId="0" borderId="16" xfId="1" applyFont="1" applyBorder="1" applyAlignment="1">
      <alignment horizontal="center" textRotation="90"/>
    </xf>
    <xf numFmtId="2" fontId="15" fillId="10" borderId="56" xfId="1" applyNumberFormat="1" applyFont="1" applyFill="1" applyBorder="1" applyAlignment="1">
      <alignment horizontal="center" vertical="center"/>
    </xf>
    <xf numFmtId="2" fontId="15" fillId="0" borderId="55" xfId="1" applyNumberFormat="1" applyFont="1" applyBorder="1" applyAlignment="1">
      <alignment horizontal="center" vertical="center"/>
    </xf>
    <xf numFmtId="1" fontId="15" fillId="0" borderId="55" xfId="1" applyNumberFormat="1" applyFont="1" applyBorder="1" applyAlignment="1">
      <alignment horizontal="center" vertical="center"/>
    </xf>
    <xf numFmtId="2" fontId="15" fillId="0" borderId="51" xfId="1" applyNumberFormat="1" applyFont="1" applyBorder="1" applyAlignment="1">
      <alignment horizontal="center" vertical="center"/>
    </xf>
    <xf numFmtId="2" fontId="15" fillId="0" borderId="51" xfId="1" applyNumberFormat="1" applyFont="1" applyFill="1" applyBorder="1" applyAlignment="1">
      <alignment horizontal="center" vertical="center"/>
    </xf>
    <xf numFmtId="2" fontId="33" fillId="0" borderId="51" xfId="1" applyNumberFormat="1" applyFont="1" applyBorder="1" applyAlignment="1">
      <alignment horizontal="center" vertical="center"/>
    </xf>
    <xf numFmtId="14" fontId="22" fillId="0" borderId="37" xfId="2" applyNumberFormat="1" applyFont="1" applyBorder="1" applyAlignment="1">
      <alignment horizontal="center" wrapText="1"/>
    </xf>
    <xf numFmtId="14" fontId="11" fillId="0" borderId="28" xfId="2" applyNumberFormat="1" applyFont="1" applyBorder="1" applyAlignment="1">
      <alignment horizontal="center" wrapText="1"/>
    </xf>
    <xf numFmtId="0" fontId="13" fillId="0" borderId="33" xfId="2" applyFont="1" applyFill="1" applyBorder="1"/>
    <xf numFmtId="1" fontId="11" fillId="0" borderId="75" xfId="2" applyNumberFormat="1" applyFont="1" applyFill="1" applyBorder="1" applyAlignment="1">
      <alignment horizontal="center" wrapText="1"/>
    </xf>
    <xf numFmtId="0" fontId="11" fillId="5" borderId="26" xfId="2" applyFont="1" applyFill="1" applyBorder="1" applyAlignment="1">
      <alignment horizontal="center"/>
    </xf>
    <xf numFmtId="1" fontId="11" fillId="0" borderId="11" xfId="2" applyNumberFormat="1" applyFont="1" applyFill="1" applyBorder="1" applyAlignment="1">
      <alignment horizontal="center" wrapText="1"/>
    </xf>
    <xf numFmtId="1" fontId="11" fillId="0" borderId="50" xfId="2" applyNumberFormat="1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center" vertical="center"/>
    </xf>
    <xf numFmtId="1" fontId="11" fillId="5" borderId="26" xfId="2" applyNumberFormat="1" applyFont="1" applyFill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1" fontId="11" fillId="0" borderId="11" xfId="2" applyNumberFormat="1" applyFont="1" applyBorder="1" applyAlignment="1">
      <alignment horizontal="center" wrapText="1"/>
    </xf>
    <xf numFmtId="1" fontId="4" fillId="0" borderId="50" xfId="2" applyNumberFormat="1" applyFont="1" applyFill="1" applyBorder="1" applyAlignment="1">
      <alignment horizontal="center" wrapText="1"/>
    </xf>
    <xf numFmtId="1" fontId="12" fillId="2" borderId="26" xfId="1" applyNumberFormat="1" applyFont="1" applyFill="1" applyBorder="1" applyAlignment="1">
      <alignment horizontal="center" vertical="center"/>
    </xf>
    <xf numFmtId="0" fontId="6" fillId="0" borderId="0" xfId="1" applyNumberFormat="1" applyFont="1" applyBorder="1" applyAlignment="1">
      <alignment horizontal="right"/>
    </xf>
    <xf numFmtId="0" fontId="4" fillId="0" borderId="28" xfId="2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/>
    </xf>
    <xf numFmtId="14" fontId="37" fillId="0" borderId="29" xfId="2" applyNumberFormat="1" applyFont="1" applyFill="1" applyBorder="1" applyAlignment="1">
      <alignment horizontal="right" vertical="center" wrapText="1"/>
    </xf>
    <xf numFmtId="0" fontId="4" fillId="0" borderId="28" xfId="1" applyFont="1" applyFill="1" applyBorder="1" applyAlignment="1">
      <alignment horizontal="left" vertical="center"/>
    </xf>
    <xf numFmtId="1" fontId="4" fillId="0" borderId="32" xfId="1" applyNumberFormat="1" applyFont="1" applyFill="1" applyBorder="1" applyAlignment="1">
      <alignment horizontal="center" vertical="center"/>
    </xf>
    <xf numFmtId="0" fontId="4" fillId="0" borderId="29" xfId="2" applyFont="1" applyFill="1" applyBorder="1" applyAlignment="1">
      <alignment horizontal="left" vertical="center"/>
    </xf>
    <xf numFmtId="14" fontId="4" fillId="0" borderId="29" xfId="2" applyNumberFormat="1" applyFont="1" applyFill="1" applyBorder="1" applyAlignment="1">
      <alignment horizontal="right" vertical="center" wrapText="1"/>
    </xf>
    <xf numFmtId="0" fontId="23" fillId="0" borderId="28" xfId="2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 vertical="center"/>
    </xf>
    <xf numFmtId="1" fontId="11" fillId="0" borderId="32" xfId="2" applyNumberFormat="1" applyFont="1" applyFill="1" applyBorder="1" applyAlignment="1">
      <alignment horizontal="center" vertical="center" wrapText="1"/>
    </xf>
    <xf numFmtId="1" fontId="11" fillId="0" borderId="29" xfId="2" applyNumberFormat="1" applyFont="1" applyFill="1" applyBorder="1" applyAlignment="1">
      <alignment horizontal="center" vertical="center" wrapText="1"/>
    </xf>
    <xf numFmtId="1" fontId="11" fillId="0" borderId="31" xfId="2" applyNumberFormat="1" applyFont="1" applyFill="1" applyBorder="1" applyAlignment="1">
      <alignment horizontal="center" vertical="center" wrapText="1"/>
    </xf>
    <xf numFmtId="1" fontId="12" fillId="2" borderId="26" xfId="2" applyNumberFormat="1" applyFont="1" applyFill="1" applyBorder="1" applyAlignment="1">
      <alignment horizontal="center" vertical="center" wrapText="1"/>
    </xf>
    <xf numFmtId="1" fontId="11" fillId="0" borderId="28" xfId="2" applyNumberFormat="1" applyFont="1" applyFill="1" applyBorder="1" applyAlignment="1">
      <alignment horizontal="center" vertical="center" wrapText="1"/>
    </xf>
    <xf numFmtId="1" fontId="4" fillId="0" borderId="32" xfId="2" applyNumberFormat="1" applyFont="1" applyFill="1" applyBorder="1" applyAlignment="1">
      <alignment horizontal="center" vertical="center" wrapText="1"/>
    </xf>
    <xf numFmtId="1" fontId="4" fillId="0" borderId="29" xfId="2" applyNumberFormat="1" applyFont="1" applyFill="1" applyBorder="1" applyAlignment="1">
      <alignment horizontal="center" vertical="center" wrapText="1"/>
    </xf>
    <xf numFmtId="1" fontId="4" fillId="0" borderId="31" xfId="2" applyNumberFormat="1" applyFont="1" applyFill="1" applyBorder="1" applyAlignment="1">
      <alignment horizontal="center" vertical="center" wrapText="1"/>
    </xf>
    <xf numFmtId="1" fontId="4" fillId="0" borderId="28" xfId="2" applyNumberFormat="1" applyFont="1" applyFill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/>
    </xf>
    <xf numFmtId="1" fontId="23" fillId="0" borderId="32" xfId="2" applyNumberFormat="1" applyFont="1" applyFill="1" applyBorder="1" applyAlignment="1">
      <alignment horizontal="center" vertical="center" wrapText="1"/>
    </xf>
    <xf numFmtId="1" fontId="23" fillId="0" borderId="29" xfId="2" applyNumberFormat="1" applyFont="1" applyFill="1" applyBorder="1" applyAlignment="1">
      <alignment horizontal="center" vertical="center" wrapText="1"/>
    </xf>
    <xf numFmtId="1" fontId="23" fillId="0" borderId="31" xfId="2" applyNumberFormat="1" applyFont="1" applyFill="1" applyBorder="1" applyAlignment="1">
      <alignment horizontal="center" vertical="center" wrapText="1"/>
    </xf>
    <xf numFmtId="1" fontId="23" fillId="0" borderId="28" xfId="1" applyNumberFormat="1" applyFont="1" applyFill="1" applyBorder="1" applyAlignment="1">
      <alignment horizontal="center" vertical="center"/>
    </xf>
    <xf numFmtId="1" fontId="12" fillId="0" borderId="28" xfId="2" applyNumberFormat="1" applyFont="1" applyFill="1" applyBorder="1" applyAlignment="1">
      <alignment horizontal="center" vertical="center" wrapText="1"/>
    </xf>
    <xf numFmtId="1" fontId="11" fillId="0" borderId="75" xfId="2" applyNumberFormat="1" applyFont="1" applyFill="1" applyBorder="1" applyAlignment="1">
      <alignment horizontal="center" vertical="center" wrapText="1"/>
    </xf>
    <xf numFmtId="1" fontId="11" fillId="0" borderId="23" xfId="2" applyNumberFormat="1" applyFont="1" applyFill="1" applyBorder="1" applyAlignment="1">
      <alignment horizontal="center" vertical="center" wrapText="1"/>
    </xf>
    <xf numFmtId="1" fontId="11" fillId="0" borderId="22" xfId="2" applyNumberFormat="1" applyFont="1" applyFill="1" applyBorder="1" applyAlignment="1">
      <alignment horizontal="center" vertical="center" wrapText="1"/>
    </xf>
    <xf numFmtId="1" fontId="12" fillId="2" borderId="21" xfId="2" applyNumberFormat="1" applyFont="1" applyFill="1" applyBorder="1" applyAlignment="1">
      <alignment horizontal="center" vertical="center" wrapText="1"/>
    </xf>
    <xf numFmtId="1" fontId="11" fillId="0" borderId="74" xfId="2" applyNumberFormat="1" applyFont="1" applyFill="1" applyBorder="1" applyAlignment="1">
      <alignment horizontal="center" vertical="center" wrapText="1"/>
    </xf>
    <xf numFmtId="0" fontId="23" fillId="0" borderId="30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4" fillId="0" borderId="30" xfId="2" applyFont="1" applyFill="1" applyBorder="1" applyAlignment="1">
      <alignment horizontal="left" vertical="center"/>
    </xf>
    <xf numFmtId="0" fontId="4" fillId="0" borderId="30" xfId="1" applyFont="1" applyFill="1" applyBorder="1" applyAlignment="1">
      <alignment horizontal="left" vertical="center"/>
    </xf>
    <xf numFmtId="0" fontId="23" fillId="0" borderId="24" xfId="2" applyFont="1" applyFill="1" applyBorder="1" applyAlignment="1">
      <alignment horizontal="left" vertical="center"/>
    </xf>
    <xf numFmtId="0" fontId="23" fillId="0" borderId="2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 wrapText="1"/>
    </xf>
    <xf numFmtId="0" fontId="4" fillId="0" borderId="29" xfId="1" applyFont="1" applyFill="1" applyBorder="1" applyAlignment="1">
      <alignment horizontal="left" vertical="center"/>
    </xf>
    <xf numFmtId="0" fontId="23" fillId="0" borderId="23" xfId="2" applyFont="1" applyFill="1" applyBorder="1" applyAlignment="1">
      <alignment horizontal="left" vertical="center"/>
    </xf>
    <xf numFmtId="14" fontId="11" fillId="0" borderId="29" xfId="2" applyNumberFormat="1" applyFont="1" applyFill="1" applyBorder="1" applyAlignment="1">
      <alignment horizontal="right" vertical="center" wrapText="1"/>
    </xf>
    <xf numFmtId="14" fontId="23" fillId="0" borderId="29" xfId="2" applyNumberFormat="1" applyFont="1" applyFill="1" applyBorder="1" applyAlignment="1">
      <alignment horizontal="right" vertical="center"/>
    </xf>
    <xf numFmtId="14" fontId="23" fillId="0" borderId="29" xfId="2" applyNumberFormat="1" applyFont="1" applyFill="1" applyBorder="1" applyAlignment="1">
      <alignment horizontal="right" vertical="center" wrapText="1"/>
    </xf>
    <xf numFmtId="14" fontId="4" fillId="0" borderId="29" xfId="1" applyNumberFormat="1" applyFont="1" applyFill="1" applyBorder="1" applyAlignment="1">
      <alignment horizontal="right" vertical="center"/>
    </xf>
    <xf numFmtId="14" fontId="37" fillId="0" borderId="23" xfId="2" applyNumberFormat="1" applyFont="1" applyFill="1" applyBorder="1" applyAlignment="1">
      <alignment horizontal="right" vertical="center" wrapText="1"/>
    </xf>
    <xf numFmtId="14" fontId="4" fillId="0" borderId="28" xfId="1" applyNumberFormat="1" applyFont="1" applyFill="1" applyBorder="1" applyAlignment="1">
      <alignment horizontal="left" vertical="center"/>
    </xf>
    <xf numFmtId="14" fontId="11" fillId="0" borderId="28" xfId="2" applyNumberFormat="1" applyFont="1" applyFill="1" applyBorder="1" applyAlignment="1">
      <alignment horizontal="left" vertical="center" wrapText="1"/>
    </xf>
    <xf numFmtId="14" fontId="4" fillId="0" borderId="28" xfId="2" applyNumberFormat="1" applyFont="1" applyFill="1" applyBorder="1" applyAlignment="1">
      <alignment horizontal="left" vertical="center" wrapText="1"/>
    </xf>
    <xf numFmtId="0" fontId="23" fillId="0" borderId="38" xfId="2" applyFont="1" applyFill="1" applyBorder="1" applyAlignment="1">
      <alignment horizontal="left" vertical="center"/>
    </xf>
    <xf numFmtId="0" fontId="23" fillId="0" borderId="37" xfId="2" applyFont="1" applyFill="1" applyBorder="1" applyAlignment="1">
      <alignment horizontal="left" vertical="center"/>
    </xf>
    <xf numFmtId="14" fontId="37" fillId="0" borderId="37" xfId="2" applyNumberFormat="1" applyFont="1" applyFill="1" applyBorder="1" applyAlignment="1">
      <alignment horizontal="right" vertical="center" wrapText="1"/>
    </xf>
    <xf numFmtId="1" fontId="11" fillId="0" borderId="37" xfId="2" applyNumberFormat="1" applyFont="1" applyFill="1" applyBorder="1" applyAlignment="1">
      <alignment horizontal="center" vertical="center" wrapText="1"/>
    </xf>
    <xf numFmtId="1" fontId="11" fillId="0" borderId="36" xfId="2" applyNumberFormat="1" applyFont="1" applyFill="1" applyBorder="1" applyAlignment="1">
      <alignment horizontal="center" vertical="center" wrapText="1"/>
    </xf>
    <xf numFmtId="1" fontId="11" fillId="0" borderId="39" xfId="2" applyNumberFormat="1" applyFont="1" applyFill="1" applyBorder="1" applyAlignment="1">
      <alignment horizontal="center" vertical="center" wrapText="1"/>
    </xf>
    <xf numFmtId="1" fontId="11" fillId="0" borderId="40" xfId="2" applyNumberFormat="1" applyFont="1" applyFill="1" applyBorder="1" applyAlignment="1">
      <alignment horizontal="center" vertical="center" wrapText="1"/>
    </xf>
    <xf numFmtId="1" fontId="12" fillId="2" borderId="41" xfId="2" applyNumberFormat="1" applyFont="1" applyFill="1" applyBorder="1" applyAlignment="1">
      <alignment horizontal="center" vertical="center" wrapText="1"/>
    </xf>
    <xf numFmtId="0" fontId="4" fillId="0" borderId="36" xfId="2" applyFont="1" applyFill="1" applyBorder="1" applyAlignment="1">
      <alignment horizontal="left" vertical="center"/>
    </xf>
    <xf numFmtId="14" fontId="11" fillId="0" borderId="74" xfId="2" applyNumberFormat="1" applyFont="1" applyFill="1" applyBorder="1" applyAlignment="1">
      <alignment horizontal="left" vertical="center" wrapText="1"/>
    </xf>
    <xf numFmtId="0" fontId="24" fillId="0" borderId="60" xfId="2" applyFont="1" applyFill="1" applyBorder="1" applyAlignment="1">
      <alignment vertical="center"/>
    </xf>
    <xf numFmtId="1" fontId="27" fillId="0" borderId="38" xfId="2" applyNumberFormat="1" applyFont="1" applyFill="1" applyBorder="1" applyAlignment="1">
      <alignment horizontal="center" wrapText="1"/>
    </xf>
    <xf numFmtId="1" fontId="27" fillId="0" borderId="37" xfId="2" applyNumberFormat="1" applyFont="1" applyFill="1" applyBorder="1" applyAlignment="1">
      <alignment horizontal="center" wrapText="1"/>
    </xf>
    <xf numFmtId="1" fontId="27" fillId="0" borderId="39" xfId="2" applyNumberFormat="1" applyFont="1" applyFill="1" applyBorder="1" applyAlignment="1">
      <alignment horizontal="center" wrapText="1"/>
    </xf>
    <xf numFmtId="1" fontId="38" fillId="9" borderId="70" xfId="2" applyNumberFormat="1" applyFont="1" applyFill="1" applyBorder="1" applyAlignment="1">
      <alignment horizontal="center" wrapText="1"/>
    </xf>
    <xf numFmtId="1" fontId="24" fillId="0" borderId="36" xfId="1" applyNumberFormat="1" applyFont="1" applyFill="1" applyBorder="1" applyAlignment="1">
      <alignment horizontal="center" vertical="center"/>
    </xf>
    <xf numFmtId="0" fontId="13" fillId="7" borderId="62" xfId="1" applyFont="1" applyFill="1" applyBorder="1" applyAlignment="1">
      <alignment horizontal="center" vertical="center"/>
    </xf>
    <xf numFmtId="0" fontId="13" fillId="7" borderId="35" xfId="1" applyFont="1" applyFill="1" applyBorder="1" applyAlignment="1">
      <alignment horizontal="center" vertical="center"/>
    </xf>
    <xf numFmtId="0" fontId="13" fillId="12" borderId="35" xfId="1" applyFont="1" applyFill="1" applyBorder="1" applyAlignment="1">
      <alignment horizontal="center" vertical="center"/>
    </xf>
    <xf numFmtId="0" fontId="13" fillId="12" borderId="62" xfId="1" applyFont="1" applyFill="1" applyBorder="1" applyAlignment="1">
      <alignment horizontal="center" vertical="center"/>
    </xf>
    <xf numFmtId="0" fontId="13" fillId="7" borderId="68" xfId="1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vertical="center"/>
    </xf>
    <xf numFmtId="1" fontId="27" fillId="0" borderId="30" xfId="2" applyNumberFormat="1" applyFont="1" applyFill="1" applyBorder="1" applyAlignment="1">
      <alignment horizontal="center" wrapText="1"/>
    </xf>
    <xf numFmtId="1" fontId="27" fillId="0" borderId="29" xfId="2" applyNumberFormat="1" applyFont="1" applyFill="1" applyBorder="1" applyAlignment="1">
      <alignment horizontal="center" wrapText="1"/>
    </xf>
    <xf numFmtId="1" fontId="27" fillId="0" borderId="31" xfId="2" applyNumberFormat="1" applyFont="1" applyFill="1" applyBorder="1" applyAlignment="1">
      <alignment horizontal="center" wrapText="1"/>
    </xf>
    <xf numFmtId="1" fontId="27" fillId="5" borderId="70" xfId="2" applyNumberFormat="1" applyFont="1" applyFill="1" applyBorder="1" applyAlignment="1">
      <alignment horizontal="center" wrapText="1"/>
    </xf>
    <xf numFmtId="1" fontId="24" fillId="0" borderId="28" xfId="1" applyNumberFormat="1" applyFont="1" applyFill="1" applyBorder="1" applyAlignment="1">
      <alignment horizontal="center" vertical="center"/>
    </xf>
    <xf numFmtId="0" fontId="13" fillId="7" borderId="32" xfId="1" applyFont="1" applyFill="1" applyBorder="1" applyAlignment="1">
      <alignment horizontal="center" vertical="center"/>
    </xf>
    <xf numFmtId="0" fontId="13" fillId="7" borderId="29" xfId="1" applyFont="1" applyFill="1" applyBorder="1" applyAlignment="1">
      <alignment horizontal="center" vertical="center"/>
    </xf>
    <xf numFmtId="0" fontId="13" fillId="12" borderId="29" xfId="1" applyFont="1" applyFill="1" applyBorder="1" applyAlignment="1">
      <alignment horizontal="center" vertical="center"/>
    </xf>
    <xf numFmtId="0" fontId="13" fillId="12" borderId="32" xfId="1" applyFont="1" applyFill="1" applyBorder="1" applyAlignment="1">
      <alignment horizontal="center" vertical="center"/>
    </xf>
    <xf numFmtId="0" fontId="13" fillId="7" borderId="28" xfId="1" applyFont="1" applyFill="1" applyBorder="1" applyAlignment="1">
      <alignment horizontal="center" vertical="center"/>
    </xf>
    <xf numFmtId="1" fontId="27" fillId="0" borderId="28" xfId="2" applyNumberFormat="1" applyFont="1" applyFill="1" applyBorder="1" applyAlignment="1">
      <alignment horizontal="center" wrapText="1"/>
    </xf>
    <xf numFmtId="0" fontId="13" fillId="12" borderId="32" xfId="2" applyFont="1" applyFill="1" applyBorder="1" applyAlignment="1">
      <alignment horizontal="center" vertical="center"/>
    </xf>
    <xf numFmtId="0" fontId="38" fillId="8" borderId="29" xfId="1" applyFont="1" applyFill="1" applyBorder="1" applyAlignment="1">
      <alignment horizontal="center" vertical="center"/>
    </xf>
    <xf numFmtId="0" fontId="13" fillId="7" borderId="32" xfId="2" applyFont="1" applyFill="1" applyBorder="1" applyAlignment="1">
      <alignment horizontal="center" vertical="center"/>
    </xf>
    <xf numFmtId="0" fontId="13" fillId="12" borderId="28" xfId="1" applyFont="1" applyFill="1" applyBorder="1" applyAlignment="1">
      <alignment horizontal="center" vertical="center"/>
    </xf>
    <xf numFmtId="1" fontId="38" fillId="9" borderId="30" xfId="2" applyNumberFormat="1" applyFont="1" applyFill="1" applyBorder="1" applyAlignment="1">
      <alignment horizontal="center" wrapText="1"/>
    </xf>
    <xf numFmtId="0" fontId="24" fillId="0" borderId="65" xfId="1" applyFont="1" applyFill="1" applyBorder="1"/>
    <xf numFmtId="0" fontId="38" fillId="2" borderId="32" xfId="1" applyFont="1" applyFill="1" applyBorder="1" applyAlignment="1">
      <alignment horizontal="center" vertical="center"/>
    </xf>
    <xf numFmtId="0" fontId="38" fillId="2" borderId="29" xfId="1" applyFont="1" applyFill="1" applyBorder="1" applyAlignment="1">
      <alignment horizontal="center" vertical="center"/>
    </xf>
    <xf numFmtId="0" fontId="24" fillId="0" borderId="66" xfId="2" applyFont="1" applyFill="1" applyBorder="1" applyAlignment="1">
      <alignment vertical="center"/>
    </xf>
    <xf numFmtId="1" fontId="27" fillId="0" borderId="18" xfId="2" applyNumberFormat="1" applyFont="1" applyFill="1" applyBorder="1" applyAlignment="1">
      <alignment horizontal="center" wrapText="1"/>
    </xf>
    <xf numFmtId="1" fontId="27" fillId="0" borderId="17" xfId="2" applyNumberFormat="1" applyFont="1" applyFill="1" applyBorder="1" applyAlignment="1">
      <alignment horizontal="center" wrapText="1"/>
    </xf>
    <xf numFmtId="1" fontId="27" fillId="0" borderId="19" xfId="2" applyNumberFormat="1" applyFont="1" applyFill="1" applyBorder="1" applyAlignment="1">
      <alignment horizontal="center" wrapText="1"/>
    </xf>
    <xf numFmtId="1" fontId="27" fillId="0" borderId="16" xfId="2" applyNumberFormat="1" applyFont="1" applyFill="1" applyBorder="1" applyAlignment="1">
      <alignment horizontal="center" wrapText="1"/>
    </xf>
    <xf numFmtId="0" fontId="13" fillId="7" borderId="20" xfId="1" applyFont="1" applyFill="1" applyBorder="1" applyAlignment="1">
      <alignment horizontal="center" vertical="center"/>
    </xf>
    <xf numFmtId="0" fontId="13" fillId="7" borderId="17" xfId="1" applyFont="1" applyFill="1" applyBorder="1" applyAlignment="1">
      <alignment horizontal="center" vertical="center"/>
    </xf>
    <xf numFmtId="0" fontId="38" fillId="8" borderId="17" xfId="1" applyFont="1" applyFill="1" applyBorder="1" applyAlignment="1">
      <alignment horizontal="center" vertical="center"/>
    </xf>
    <xf numFmtId="0" fontId="38" fillId="2" borderId="17" xfId="1" applyFont="1" applyFill="1" applyBorder="1" applyAlignment="1">
      <alignment horizontal="center" vertical="center"/>
    </xf>
    <xf numFmtId="0" fontId="13" fillId="12" borderId="17" xfId="1" applyFont="1" applyFill="1" applyBorder="1" applyAlignment="1">
      <alignment horizontal="center" vertical="center"/>
    </xf>
    <xf numFmtId="0" fontId="13" fillId="7" borderId="17" xfId="2" applyFont="1" applyFill="1" applyBorder="1" applyAlignment="1">
      <alignment horizontal="center" vertical="center"/>
    </xf>
    <xf numFmtId="0" fontId="13" fillId="12" borderId="20" xfId="1" applyFont="1" applyFill="1" applyBorder="1" applyAlignment="1">
      <alignment horizontal="center" vertical="center"/>
    </xf>
    <xf numFmtId="0" fontId="13" fillId="7" borderId="16" xfId="1" applyFont="1" applyFill="1" applyBorder="1" applyAlignment="1">
      <alignment horizontal="center" vertical="center"/>
    </xf>
    <xf numFmtId="0" fontId="38" fillId="8" borderId="32" xfId="1" applyFont="1" applyFill="1" applyBorder="1" applyAlignment="1">
      <alignment horizontal="center" vertical="center"/>
    </xf>
    <xf numFmtId="0" fontId="24" fillId="0" borderId="63" xfId="1" applyFont="1" applyFill="1" applyBorder="1" applyAlignment="1">
      <alignment vertical="center"/>
    </xf>
    <xf numFmtId="1" fontId="27" fillId="0" borderId="67" xfId="2" applyNumberFormat="1" applyFont="1" applyFill="1" applyBorder="1" applyAlignment="1">
      <alignment horizontal="center" wrapText="1"/>
    </xf>
    <xf numFmtId="1" fontId="27" fillId="0" borderId="35" xfId="2" applyNumberFormat="1" applyFont="1" applyFill="1" applyBorder="1" applyAlignment="1">
      <alignment horizontal="center" wrapText="1"/>
    </xf>
    <xf numFmtId="1" fontId="27" fillId="0" borderId="77" xfId="2" applyNumberFormat="1" applyFont="1" applyFill="1" applyBorder="1" applyAlignment="1">
      <alignment horizontal="center" wrapText="1"/>
    </xf>
    <xf numFmtId="1" fontId="27" fillId="0" borderId="68" xfId="2" applyNumberFormat="1" applyFont="1" applyFill="1" applyBorder="1" applyAlignment="1">
      <alignment horizontal="center" wrapText="1"/>
    </xf>
    <xf numFmtId="0" fontId="13" fillId="7" borderId="62" xfId="2" applyFont="1" applyFill="1" applyBorder="1" applyAlignment="1">
      <alignment horizontal="center" vertical="center"/>
    </xf>
    <xf numFmtId="0" fontId="38" fillId="8" borderId="35" xfId="1" applyFont="1" applyFill="1" applyBorder="1" applyAlignment="1">
      <alignment horizontal="center" vertical="center"/>
    </xf>
    <xf numFmtId="0" fontId="13" fillId="12" borderId="68" xfId="1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vertical="center"/>
    </xf>
    <xf numFmtId="1" fontId="24" fillId="0" borderId="68" xfId="1" applyNumberFormat="1" applyFont="1" applyFill="1" applyBorder="1" applyAlignment="1">
      <alignment horizontal="center"/>
    </xf>
    <xf numFmtId="0" fontId="38" fillId="2" borderId="35" xfId="1" applyFont="1" applyFill="1" applyBorder="1" applyAlignment="1">
      <alignment horizontal="center" vertical="center"/>
    </xf>
    <xf numFmtId="0" fontId="38" fillId="2" borderId="32" xfId="2" applyFont="1" applyFill="1" applyBorder="1" applyAlignment="1">
      <alignment horizontal="center" vertical="center"/>
    </xf>
    <xf numFmtId="0" fontId="24" fillId="0" borderId="65" xfId="1" applyFont="1" applyFill="1" applyBorder="1" applyAlignment="1">
      <alignment vertical="center"/>
    </xf>
    <xf numFmtId="1" fontId="24" fillId="0" borderId="28" xfId="1" applyNumberFormat="1" applyFont="1" applyFill="1" applyBorder="1" applyAlignment="1">
      <alignment horizontal="center"/>
    </xf>
    <xf numFmtId="0" fontId="13" fillId="12" borderId="29" xfId="2" applyFont="1" applyFill="1" applyBorder="1" applyAlignment="1">
      <alignment horizontal="center" vertical="center"/>
    </xf>
    <xf numFmtId="0" fontId="13" fillId="12" borderId="29" xfId="1" applyFont="1" applyFill="1" applyBorder="1" applyAlignment="1">
      <alignment horizontal="center"/>
    </xf>
    <xf numFmtId="0" fontId="13" fillId="12" borderId="28" xfId="1" applyFont="1" applyFill="1" applyBorder="1" applyAlignment="1">
      <alignment horizontal="center"/>
    </xf>
    <xf numFmtId="0" fontId="24" fillId="7" borderId="29" xfId="1" applyFont="1" applyFill="1" applyBorder="1" applyAlignment="1">
      <alignment horizontal="center" vertical="center"/>
    </xf>
    <xf numFmtId="0" fontId="13" fillId="7" borderId="29" xfId="2" applyFont="1" applyFill="1" applyBorder="1" applyAlignment="1">
      <alignment horizontal="center" vertical="center"/>
    </xf>
    <xf numFmtId="0" fontId="13" fillId="12" borderId="28" xfId="2" applyFont="1" applyFill="1" applyBorder="1" applyAlignment="1">
      <alignment horizontal="center" vertical="center"/>
    </xf>
    <xf numFmtId="0" fontId="38" fillId="12" borderId="29" xfId="1" applyFont="1" applyFill="1" applyBorder="1" applyAlignment="1">
      <alignment horizontal="center" vertical="center"/>
    </xf>
    <xf numFmtId="0" fontId="38" fillId="12" borderId="32" xfId="1" applyFont="1" applyFill="1" applyBorder="1" applyAlignment="1">
      <alignment horizontal="center" vertical="center"/>
    </xf>
    <xf numFmtId="0" fontId="38" fillId="12" borderId="32" xfId="2" applyFont="1" applyFill="1" applyBorder="1" applyAlignment="1">
      <alignment horizontal="center" vertical="center"/>
    </xf>
    <xf numFmtId="0" fontId="38" fillId="8" borderId="28" xfId="1" applyFont="1" applyFill="1" applyBorder="1" applyAlignment="1">
      <alignment horizontal="center" vertical="center"/>
    </xf>
    <xf numFmtId="0" fontId="38" fillId="8" borderId="29" xfId="1" applyFont="1" applyFill="1" applyBorder="1" applyAlignment="1">
      <alignment horizontal="center"/>
    </xf>
    <xf numFmtId="0" fontId="13" fillId="2" borderId="29" xfId="1" applyFont="1" applyFill="1" applyBorder="1" applyAlignment="1">
      <alignment horizontal="center" vertical="center"/>
    </xf>
    <xf numFmtId="1" fontId="38" fillId="0" borderId="28" xfId="2" applyNumberFormat="1" applyFont="1" applyFill="1" applyBorder="1" applyAlignment="1">
      <alignment horizontal="center" wrapText="1"/>
    </xf>
    <xf numFmtId="0" fontId="38" fillId="8" borderId="32" xfId="2" applyFont="1" applyFill="1" applyBorder="1" applyAlignment="1">
      <alignment horizontal="center" vertical="center"/>
    </xf>
    <xf numFmtId="0" fontId="38" fillId="2" borderId="28" xfId="2" applyFont="1" applyFill="1" applyBorder="1" applyAlignment="1">
      <alignment horizontal="center" vertical="center"/>
    </xf>
    <xf numFmtId="0" fontId="38" fillId="2" borderId="28" xfId="1" applyFont="1" applyFill="1" applyBorder="1" applyAlignment="1">
      <alignment horizontal="center" vertical="center"/>
    </xf>
    <xf numFmtId="0" fontId="38" fillId="12" borderId="28" xfId="1" applyFont="1" applyFill="1" applyBorder="1" applyAlignment="1">
      <alignment horizontal="center" vertical="center"/>
    </xf>
    <xf numFmtId="0" fontId="38" fillId="12" borderId="29" xfId="2" applyFont="1" applyFill="1" applyBorder="1" applyAlignment="1">
      <alignment horizontal="center" vertical="center"/>
    </xf>
    <xf numFmtId="0" fontId="38" fillId="12" borderId="29" xfId="1" applyFont="1" applyFill="1" applyBorder="1" applyAlignment="1">
      <alignment horizontal="center"/>
    </xf>
    <xf numFmtId="0" fontId="38" fillId="12" borderId="28" xfId="1" applyFont="1" applyFill="1" applyBorder="1" applyAlignment="1">
      <alignment horizontal="center"/>
    </xf>
    <xf numFmtId="0" fontId="38" fillId="12" borderId="32" xfId="1" applyFont="1" applyFill="1" applyBorder="1" applyAlignment="1">
      <alignment horizontal="center"/>
    </xf>
    <xf numFmtId="0" fontId="27" fillId="5" borderId="76" xfId="2" applyFont="1" applyFill="1" applyBorder="1" applyAlignment="1">
      <alignment horizontal="center"/>
    </xf>
    <xf numFmtId="1" fontId="27" fillId="0" borderId="6" xfId="2" applyNumberFormat="1" applyFont="1" applyFill="1" applyBorder="1" applyAlignment="1">
      <alignment horizontal="center" wrapText="1"/>
    </xf>
    <xf numFmtId="0" fontId="24" fillId="0" borderId="2" xfId="1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7" fillId="0" borderId="2" xfId="2" applyNumberFormat="1" applyFont="1" applyBorder="1" applyAlignment="1">
      <alignment horizontal="center" wrapText="1"/>
    </xf>
    <xf numFmtId="0" fontId="39" fillId="0" borderId="2" xfId="1" applyFont="1" applyBorder="1" applyAlignment="1">
      <alignment horizontal="center"/>
    </xf>
    <xf numFmtId="1" fontId="27" fillId="5" borderId="76" xfId="2" applyNumberFormat="1" applyFont="1" applyFill="1" applyBorder="1" applyAlignment="1">
      <alignment horizontal="center" wrapText="1"/>
    </xf>
    <xf numFmtId="1" fontId="27" fillId="0" borderId="76" xfId="2" applyNumberFormat="1" applyFont="1" applyBorder="1" applyAlignment="1">
      <alignment horizontal="center" wrapText="1"/>
    </xf>
    <xf numFmtId="1" fontId="24" fillId="0" borderId="76" xfId="2" applyNumberFormat="1" applyFont="1" applyFill="1" applyBorder="1" applyAlignment="1">
      <alignment horizontal="center" wrapText="1"/>
    </xf>
    <xf numFmtId="1" fontId="24" fillId="0" borderId="11" xfId="2" applyNumberFormat="1" applyFont="1" applyFill="1" applyBorder="1" applyAlignment="1">
      <alignment horizontal="center" wrapText="1"/>
    </xf>
    <xf numFmtId="0" fontId="24" fillId="0" borderId="68" xfId="2" applyFont="1" applyFill="1" applyBorder="1" applyAlignment="1">
      <alignment vertical="center"/>
    </xf>
    <xf numFmtId="1" fontId="38" fillId="9" borderId="67" xfId="2" applyNumberFormat="1" applyFont="1" applyFill="1" applyBorder="1" applyAlignment="1">
      <alignment horizontal="center" wrapText="1"/>
    </xf>
    <xf numFmtId="1" fontId="38" fillId="9" borderId="61" xfId="2" applyNumberFormat="1" applyFont="1" applyFill="1" applyBorder="1" applyAlignment="1">
      <alignment horizontal="center" wrapText="1"/>
    </xf>
    <xf numFmtId="0" fontId="24" fillId="0" borderId="28" xfId="2" applyFont="1" applyFill="1" applyBorder="1" applyAlignment="1">
      <alignment vertical="center"/>
    </xf>
    <xf numFmtId="1" fontId="27" fillId="5" borderId="61" xfId="2" applyNumberFormat="1" applyFont="1" applyFill="1" applyBorder="1" applyAlignment="1">
      <alignment horizontal="center" wrapText="1"/>
    </xf>
    <xf numFmtId="0" fontId="24" fillId="0" borderId="16" xfId="2" applyFont="1" applyFill="1" applyBorder="1" applyAlignment="1">
      <alignment vertical="center"/>
    </xf>
    <xf numFmtId="0" fontId="13" fillId="12" borderId="16" xfId="1" applyFont="1" applyFill="1" applyBorder="1" applyAlignment="1">
      <alignment horizontal="center" vertical="center"/>
    </xf>
    <xf numFmtId="0" fontId="38" fillId="2" borderId="62" xfId="1" applyFont="1" applyFill="1" applyBorder="1" applyAlignment="1">
      <alignment horizontal="center" vertical="center"/>
    </xf>
    <xf numFmtId="0" fontId="38" fillId="2" borderId="62" xfId="2" applyFont="1" applyFill="1" applyBorder="1" applyAlignment="1">
      <alignment horizontal="center" vertical="center"/>
    </xf>
    <xf numFmtId="0" fontId="24" fillId="0" borderId="28" xfId="1" applyFont="1" applyFill="1" applyBorder="1" applyAlignment="1">
      <alignment vertical="center"/>
    </xf>
    <xf numFmtId="0" fontId="13" fillId="7" borderId="28" xfId="2" applyFont="1" applyFill="1" applyBorder="1" applyAlignment="1">
      <alignment horizontal="center" vertical="center"/>
    </xf>
    <xf numFmtId="1" fontId="27" fillId="0" borderId="76" xfId="2" applyNumberFormat="1" applyFont="1" applyFill="1" applyBorder="1" applyAlignment="1">
      <alignment horizontal="center" wrapText="1"/>
    </xf>
    <xf numFmtId="0" fontId="24" fillId="0" borderId="12" xfId="1" applyFont="1" applyFill="1" applyBorder="1" applyAlignment="1">
      <alignment horizontal="center" vertical="center"/>
    </xf>
    <xf numFmtId="0" fontId="24" fillId="0" borderId="50" xfId="1" applyFont="1" applyFill="1" applyBorder="1" applyAlignment="1">
      <alignment horizontal="center" vertical="center"/>
    </xf>
    <xf numFmtId="0" fontId="24" fillId="0" borderId="7" xfId="1" applyNumberFormat="1" applyFont="1" applyBorder="1" applyAlignment="1"/>
    <xf numFmtId="0" fontId="24" fillId="0" borderId="7" xfId="1" applyFont="1" applyBorder="1" applyAlignment="1"/>
    <xf numFmtId="0" fontId="42" fillId="0" borderId="0" xfId="1" applyFont="1" applyBorder="1"/>
    <xf numFmtId="14" fontId="24" fillId="0" borderId="39" xfId="1" applyNumberFormat="1" applyFont="1" applyFill="1" applyBorder="1" applyAlignment="1">
      <alignment horizontal="center"/>
    </xf>
    <xf numFmtId="1" fontId="27" fillId="0" borderId="38" xfId="2" applyNumberFormat="1" applyFont="1" applyBorder="1" applyAlignment="1">
      <alignment horizontal="center" wrapText="1"/>
    </xf>
    <xf numFmtId="1" fontId="27" fillId="0" borderId="37" xfId="2" applyNumberFormat="1" applyFont="1" applyBorder="1" applyAlignment="1">
      <alignment horizontal="center" wrapText="1"/>
    </xf>
    <xf numFmtId="1" fontId="27" fillId="0" borderId="36" xfId="2" applyNumberFormat="1" applyFont="1" applyBorder="1" applyAlignment="1">
      <alignment horizontal="center" wrapText="1"/>
    </xf>
    <xf numFmtId="1" fontId="27" fillId="5" borderId="41" xfId="2" applyNumberFormat="1" applyFont="1" applyFill="1" applyBorder="1" applyAlignment="1">
      <alignment horizontal="center" wrapText="1"/>
    </xf>
    <xf numFmtId="1" fontId="27" fillId="0" borderId="40" xfId="2" applyNumberFormat="1" applyFont="1" applyBorder="1" applyAlignment="1">
      <alignment horizontal="center" wrapText="1"/>
    </xf>
    <xf numFmtId="0" fontId="24" fillId="7" borderId="38" xfId="2" applyFont="1" applyFill="1" applyBorder="1" applyAlignment="1">
      <alignment horizontal="center" vertical="center"/>
    </xf>
    <xf numFmtId="0" fontId="38" fillId="2" borderId="37" xfId="1" applyFont="1" applyFill="1" applyBorder="1" applyAlignment="1">
      <alignment horizontal="center" vertical="center"/>
    </xf>
    <xf numFmtId="0" fontId="24" fillId="7" borderId="37" xfId="1" applyFont="1" applyFill="1" applyBorder="1" applyAlignment="1">
      <alignment horizontal="center" vertical="center"/>
    </xf>
    <xf numFmtId="0" fontId="24" fillId="0" borderId="37" xfId="1" applyFont="1" applyFill="1" applyBorder="1" applyAlignment="1">
      <alignment horizontal="center" vertical="center"/>
    </xf>
    <xf numFmtId="0" fontId="24" fillId="7" borderId="36" xfId="1" applyFont="1" applyFill="1" applyBorder="1" applyAlignment="1">
      <alignment horizontal="center" vertical="center"/>
    </xf>
    <xf numFmtId="14" fontId="27" fillId="0" borderId="31" xfId="2" applyNumberFormat="1" applyFont="1" applyBorder="1" applyAlignment="1">
      <alignment horizontal="center" wrapText="1"/>
    </xf>
    <xf numFmtId="1" fontId="24" fillId="0" borderId="30" xfId="1" applyNumberFormat="1" applyFont="1" applyFill="1" applyBorder="1" applyAlignment="1">
      <alignment horizontal="center"/>
    </xf>
    <xf numFmtId="1" fontId="24" fillId="0" borderId="29" xfId="1" applyNumberFormat="1" applyFont="1" applyFill="1" applyBorder="1" applyAlignment="1">
      <alignment horizontal="center"/>
    </xf>
    <xf numFmtId="1" fontId="27" fillId="5" borderId="26" xfId="2" applyNumberFormat="1" applyFont="1" applyFill="1" applyBorder="1" applyAlignment="1">
      <alignment horizontal="center" wrapText="1"/>
    </xf>
    <xf numFmtId="1" fontId="27" fillId="0" borderId="32" xfId="2" applyNumberFormat="1" applyFont="1" applyBorder="1" applyAlignment="1">
      <alignment horizontal="center" wrapText="1"/>
    </xf>
    <xf numFmtId="0" fontId="24" fillId="7" borderId="30" xfId="2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 vertical="center"/>
    </xf>
    <xf numFmtId="0" fontId="24" fillId="7" borderId="28" xfId="1" applyFont="1" applyFill="1" applyBorder="1" applyAlignment="1">
      <alignment horizontal="center" vertical="center"/>
    </xf>
    <xf numFmtId="1" fontId="27" fillId="0" borderId="30" xfId="2" applyNumberFormat="1" applyFont="1" applyBorder="1" applyAlignment="1">
      <alignment horizontal="center" wrapText="1"/>
    </xf>
    <xf numFmtId="1" fontId="27" fillId="0" borderId="29" xfId="2" applyNumberFormat="1" applyFont="1" applyBorder="1" applyAlignment="1">
      <alignment horizontal="center" wrapText="1"/>
    </xf>
    <xf numFmtId="1" fontId="27" fillId="0" borderId="28" xfId="2" applyNumberFormat="1" applyFont="1" applyBorder="1" applyAlignment="1">
      <alignment horizontal="center" wrapText="1"/>
    </xf>
    <xf numFmtId="0" fontId="38" fillId="2" borderId="30" xfId="2" applyFont="1" applyFill="1" applyBorder="1" applyAlignment="1">
      <alignment horizontal="center" vertical="center"/>
    </xf>
    <xf numFmtId="0" fontId="38" fillId="6" borderId="29" xfId="1" applyFont="1" applyFill="1" applyBorder="1" applyAlignment="1">
      <alignment horizontal="center" vertical="center"/>
    </xf>
    <xf numFmtId="1" fontId="24" fillId="0" borderId="30" xfId="1" applyNumberFormat="1" applyFont="1" applyBorder="1" applyAlignment="1">
      <alignment horizontal="center"/>
    </xf>
    <xf numFmtId="1" fontId="24" fillId="0" borderId="29" xfId="1" applyNumberFormat="1" applyFont="1" applyBorder="1" applyAlignment="1">
      <alignment horizontal="center"/>
    </xf>
    <xf numFmtId="1" fontId="24" fillId="0" borderId="28" xfId="1" applyNumberFormat="1" applyFont="1" applyBorder="1" applyAlignment="1">
      <alignment horizontal="center"/>
    </xf>
    <xf numFmtId="0" fontId="38" fillId="2" borderId="30" xfId="1" applyFont="1" applyFill="1" applyBorder="1" applyAlignment="1">
      <alignment horizontal="center"/>
    </xf>
    <xf numFmtId="0" fontId="24" fillId="7" borderId="29" xfId="1" applyFont="1" applyFill="1" applyBorder="1" applyAlignment="1">
      <alignment horizontal="center"/>
    </xf>
    <xf numFmtId="0" fontId="38" fillId="2" borderId="29" xfId="1" applyFont="1" applyFill="1" applyBorder="1" applyAlignment="1">
      <alignment horizontal="center"/>
    </xf>
    <xf numFmtId="0" fontId="24" fillId="7" borderId="28" xfId="1" applyFont="1" applyFill="1" applyBorder="1" applyAlignment="1">
      <alignment horizontal="center"/>
    </xf>
    <xf numFmtId="14" fontId="24" fillId="0" borderId="31" xfId="1" applyNumberFormat="1" applyFont="1" applyFill="1" applyBorder="1" applyAlignment="1">
      <alignment horizontal="center"/>
    </xf>
    <xf numFmtId="0" fontId="24" fillId="0" borderId="30" xfId="2" applyFont="1" applyFill="1" applyBorder="1" applyAlignment="1">
      <alignment horizontal="center" vertical="center"/>
    </xf>
    <xf numFmtId="0" fontId="24" fillId="0" borderId="28" xfId="1" applyFont="1" applyFill="1" applyBorder="1" applyAlignment="1">
      <alignment horizontal="center" vertical="center"/>
    </xf>
    <xf numFmtId="0" fontId="24" fillId="7" borderId="30" xfId="1" applyFont="1" applyFill="1" applyBorder="1" applyAlignment="1">
      <alignment horizontal="center" vertical="center"/>
    </xf>
    <xf numFmtId="0" fontId="38" fillId="6" borderId="28" xfId="1" applyFont="1" applyFill="1" applyBorder="1" applyAlignment="1">
      <alignment horizontal="center" vertical="center"/>
    </xf>
    <xf numFmtId="0" fontId="38" fillId="2" borderId="30" xfId="1" applyFont="1" applyFill="1" applyBorder="1" applyAlignment="1">
      <alignment horizontal="center" vertical="center"/>
    </xf>
    <xf numFmtId="0" fontId="24" fillId="0" borderId="30" xfId="1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/>
    </xf>
    <xf numFmtId="1" fontId="24" fillId="0" borderId="30" xfId="1" applyNumberFormat="1" applyFont="1" applyFill="1" applyBorder="1" applyAlignment="1">
      <alignment horizontal="center" vertical="center"/>
    </xf>
    <xf numFmtId="1" fontId="24" fillId="0" borderId="29" xfId="1" applyNumberFormat="1" applyFont="1" applyFill="1" applyBorder="1" applyAlignment="1">
      <alignment horizontal="center" vertical="center"/>
    </xf>
    <xf numFmtId="14" fontId="27" fillId="0" borderId="22" xfId="2" applyNumberFormat="1" applyFont="1" applyBorder="1" applyAlignment="1">
      <alignment horizontal="center" wrapText="1"/>
    </xf>
    <xf numFmtId="1" fontId="27" fillId="0" borderId="24" xfId="2" applyNumberFormat="1" applyFont="1" applyBorder="1" applyAlignment="1">
      <alignment horizontal="center" wrapText="1"/>
    </xf>
    <xf numFmtId="1" fontId="27" fillId="0" borderId="23" xfId="2" applyNumberFormat="1" applyFont="1" applyBorder="1" applyAlignment="1">
      <alignment horizontal="center" wrapText="1"/>
    </xf>
    <xf numFmtId="1" fontId="27" fillId="0" borderId="74" xfId="2" applyNumberFormat="1" applyFont="1" applyBorder="1" applyAlignment="1">
      <alignment horizontal="center" wrapText="1"/>
    </xf>
    <xf numFmtId="1" fontId="27" fillId="5" borderId="21" xfId="2" applyNumberFormat="1" applyFont="1" applyFill="1" applyBorder="1" applyAlignment="1">
      <alignment horizontal="center" wrapText="1"/>
    </xf>
    <xf numFmtId="0" fontId="24" fillId="0" borderId="24" xfId="1" applyFont="1" applyFill="1" applyBorder="1" applyAlignment="1">
      <alignment horizontal="center" vertical="center"/>
    </xf>
    <xf numFmtId="0" fontId="24" fillId="0" borderId="23" xfId="1" applyFont="1" applyFill="1" applyBorder="1" applyAlignment="1">
      <alignment horizontal="center" vertical="center"/>
    </xf>
    <xf numFmtId="0" fontId="24" fillId="0" borderId="74" xfId="1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14" fontId="11" fillId="0" borderId="37" xfId="2" applyNumberFormat="1" applyFont="1" applyBorder="1" applyAlignment="1">
      <alignment horizontal="center" wrapText="1"/>
    </xf>
    <xf numFmtId="14" fontId="11" fillId="0" borderId="29" xfId="2" applyNumberFormat="1" applyFont="1" applyBorder="1" applyAlignment="1">
      <alignment horizontal="center" wrapText="1"/>
    </xf>
    <xf numFmtId="14" fontId="11" fillId="0" borderId="17" xfId="2" applyNumberFormat="1" applyFont="1" applyBorder="1" applyAlignment="1">
      <alignment horizontal="center" wrapText="1"/>
    </xf>
    <xf numFmtId="14" fontId="11" fillId="0" borderId="35" xfId="2" applyNumberFormat="1" applyFont="1" applyBorder="1" applyAlignment="1">
      <alignment horizontal="center" wrapText="1"/>
    </xf>
    <xf numFmtId="14" fontId="11" fillId="0" borderId="29" xfId="2" applyNumberFormat="1" applyFont="1" applyFill="1" applyBorder="1" applyAlignment="1">
      <alignment horizontal="center" wrapText="1"/>
    </xf>
    <xf numFmtId="0" fontId="17" fillId="0" borderId="0" xfId="1" applyFont="1" applyBorder="1"/>
    <xf numFmtId="0" fontId="17" fillId="0" borderId="0" xfId="1" applyFont="1" applyBorder="1" applyAlignment="1">
      <alignment vertical="center"/>
    </xf>
    <xf numFmtId="0" fontId="17" fillId="0" borderId="64" xfId="1" applyFont="1" applyBorder="1"/>
    <xf numFmtId="0" fontId="17" fillId="0" borderId="64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14" fontId="27" fillId="0" borderId="36" xfId="2" applyNumberFormat="1" applyFont="1" applyBorder="1" applyAlignment="1">
      <alignment horizontal="center" wrapText="1"/>
    </xf>
    <xf numFmtId="1" fontId="27" fillId="0" borderId="39" xfId="2" applyNumberFormat="1" applyFont="1" applyBorder="1" applyAlignment="1">
      <alignment horizontal="center" wrapText="1"/>
    </xf>
    <xf numFmtId="0" fontId="24" fillId="7" borderId="38" xfId="1" applyFont="1" applyFill="1" applyBorder="1" applyAlignment="1">
      <alignment horizontal="center" vertical="center"/>
    </xf>
    <xf numFmtId="0" fontId="24" fillId="0" borderId="36" xfId="1" applyFont="1" applyFill="1" applyBorder="1" applyAlignment="1">
      <alignment horizontal="center" vertical="center"/>
    </xf>
    <xf numFmtId="14" fontId="24" fillId="0" borderId="28" xfId="1" applyNumberFormat="1" applyFont="1" applyFill="1" applyBorder="1" applyAlignment="1">
      <alignment horizontal="center"/>
    </xf>
    <xf numFmtId="1" fontId="27" fillId="0" borderId="31" xfId="2" applyNumberFormat="1" applyFont="1" applyBorder="1" applyAlignment="1">
      <alignment horizontal="center" wrapText="1"/>
    </xf>
    <xf numFmtId="14" fontId="27" fillId="0" borderId="28" xfId="2" applyNumberFormat="1" applyFont="1" applyBorder="1" applyAlignment="1">
      <alignment horizontal="center" wrapText="1"/>
    </xf>
    <xf numFmtId="1" fontId="24" fillId="0" borderId="31" xfId="1" applyNumberFormat="1" applyFont="1" applyFill="1" applyBorder="1" applyAlignment="1">
      <alignment horizontal="center" vertical="center"/>
    </xf>
    <xf numFmtId="0" fontId="38" fillId="14" borderId="29" xfId="1" applyFont="1" applyFill="1" applyBorder="1" applyAlignment="1">
      <alignment horizontal="center" vertical="center"/>
    </xf>
    <xf numFmtId="1" fontId="24" fillId="0" borderId="31" xfId="1" applyNumberFormat="1" applyFont="1" applyFill="1" applyBorder="1" applyAlignment="1">
      <alignment horizontal="center"/>
    </xf>
    <xf numFmtId="0" fontId="38" fillId="14" borderId="30" xfId="2" applyFont="1" applyFill="1" applyBorder="1" applyAlignment="1">
      <alignment horizontal="center" vertical="center"/>
    </xf>
    <xf numFmtId="0" fontId="38" fillId="0" borderId="29" xfId="1" applyFont="1" applyFill="1" applyBorder="1" applyAlignment="1">
      <alignment horizontal="center" vertical="center"/>
    </xf>
    <xf numFmtId="0" fontId="24" fillId="0" borderId="28" xfId="1" applyFont="1" applyFill="1" applyBorder="1" applyAlignment="1">
      <alignment horizontal="center"/>
    </xf>
    <xf numFmtId="14" fontId="27" fillId="0" borderId="28" xfId="2" applyNumberFormat="1" applyFont="1" applyFill="1" applyBorder="1" applyAlignment="1">
      <alignment horizontal="center" wrapText="1"/>
    </xf>
    <xf numFmtId="1" fontId="27" fillId="0" borderId="32" xfId="2" applyNumberFormat="1" applyFont="1" applyFill="1" applyBorder="1" applyAlignment="1">
      <alignment horizontal="center" wrapText="1"/>
    </xf>
    <xf numFmtId="1" fontId="24" fillId="0" borderId="31" xfId="1" applyNumberFormat="1" applyFont="1" applyBorder="1" applyAlignment="1">
      <alignment horizontal="center"/>
    </xf>
    <xf numFmtId="1" fontId="24" fillId="0" borderId="38" xfId="2" applyNumberFormat="1" applyFont="1" applyFill="1" applyBorder="1" applyAlignment="1">
      <alignment horizontal="center" wrapText="1"/>
    </xf>
    <xf numFmtId="1" fontId="24" fillId="0" borderId="37" xfId="2" applyNumberFormat="1" applyFont="1" applyFill="1" applyBorder="1" applyAlignment="1">
      <alignment horizontal="center" wrapText="1"/>
    </xf>
    <xf numFmtId="1" fontId="24" fillId="0" borderId="36" xfId="2" applyNumberFormat="1" applyFont="1" applyFill="1" applyBorder="1" applyAlignment="1">
      <alignment horizontal="center" wrapText="1"/>
    </xf>
    <xf numFmtId="1" fontId="24" fillId="13" borderId="41" xfId="2" applyNumberFormat="1" applyFont="1" applyFill="1" applyBorder="1" applyAlignment="1">
      <alignment horizontal="center" wrapText="1"/>
    </xf>
    <xf numFmtId="1" fontId="24" fillId="0" borderId="40" xfId="2" applyNumberFormat="1" applyFont="1" applyFill="1" applyBorder="1" applyAlignment="1">
      <alignment horizontal="center" wrapText="1"/>
    </xf>
    <xf numFmtId="0" fontId="24" fillId="7" borderId="40" xfId="2" applyFont="1" applyFill="1" applyBorder="1" applyAlignment="1">
      <alignment horizontal="center" vertical="center"/>
    </xf>
    <xf numFmtId="14" fontId="24" fillId="0" borderId="31" xfId="2" applyNumberFormat="1" applyFont="1" applyFill="1" applyBorder="1" applyAlignment="1">
      <alignment horizontal="center" wrapText="1"/>
    </xf>
    <xf numFmtId="1" fontId="24" fillId="0" borderId="30" xfId="2" applyNumberFormat="1" applyFont="1" applyFill="1" applyBorder="1" applyAlignment="1">
      <alignment horizontal="center" wrapText="1"/>
    </xf>
    <xf numFmtId="1" fontId="24" fillId="0" borderId="29" xfId="2" applyNumberFormat="1" applyFont="1" applyFill="1" applyBorder="1" applyAlignment="1">
      <alignment horizontal="center" wrapText="1"/>
    </xf>
    <xf numFmtId="1" fontId="24" fillId="0" borderId="28" xfId="2" applyNumberFormat="1" applyFont="1" applyFill="1" applyBorder="1" applyAlignment="1">
      <alignment horizontal="center" wrapText="1"/>
    </xf>
    <xf numFmtId="1" fontId="24" fillId="13" borderId="26" xfId="2" applyNumberFormat="1" applyFont="1" applyFill="1" applyBorder="1" applyAlignment="1">
      <alignment horizontal="center" wrapText="1"/>
    </xf>
    <xf numFmtId="1" fontId="24" fillId="0" borderId="32" xfId="2" applyNumberFormat="1" applyFont="1" applyFill="1" applyBorder="1" applyAlignment="1">
      <alignment horizontal="center" wrapText="1"/>
    </xf>
    <xf numFmtId="0" fontId="24" fillId="7" borderId="32" xfId="2" applyFont="1" applyFill="1" applyBorder="1" applyAlignment="1">
      <alignment horizontal="center" vertical="center"/>
    </xf>
    <xf numFmtId="0" fontId="24" fillId="7" borderId="32" xfId="1" applyFont="1" applyFill="1" applyBorder="1" applyAlignment="1">
      <alignment horizontal="center" vertical="center"/>
    </xf>
    <xf numFmtId="0" fontId="24" fillId="0" borderId="32" xfId="1" applyFont="1" applyFill="1" applyBorder="1" applyAlignment="1">
      <alignment horizontal="center" vertical="center"/>
    </xf>
    <xf numFmtId="0" fontId="24" fillId="0" borderId="32" xfId="2" applyFont="1" applyFill="1" applyBorder="1" applyAlignment="1">
      <alignment horizontal="center" vertical="center"/>
    </xf>
    <xf numFmtId="14" fontId="24" fillId="0" borderId="77" xfId="1" applyNumberFormat="1" applyFont="1" applyFill="1" applyBorder="1" applyAlignment="1">
      <alignment horizontal="center"/>
    </xf>
    <xf numFmtId="1" fontId="24" fillId="0" borderId="67" xfId="2" applyNumberFormat="1" applyFont="1" applyFill="1" applyBorder="1" applyAlignment="1">
      <alignment horizontal="center" wrapText="1"/>
    </xf>
    <xf numFmtId="1" fontId="24" fillId="0" borderId="35" xfId="2" applyNumberFormat="1" applyFont="1" applyFill="1" applyBorder="1" applyAlignment="1">
      <alignment horizontal="center" wrapText="1"/>
    </xf>
    <xf numFmtId="1" fontId="24" fillId="0" borderId="68" xfId="2" applyNumberFormat="1" applyFont="1" applyFill="1" applyBorder="1" applyAlignment="1">
      <alignment horizontal="center" wrapText="1"/>
    </xf>
    <xf numFmtId="1" fontId="24" fillId="13" borderId="70" xfId="2" applyNumberFormat="1" applyFont="1" applyFill="1" applyBorder="1" applyAlignment="1">
      <alignment horizontal="center" wrapText="1"/>
    </xf>
    <xf numFmtId="1" fontId="24" fillId="0" borderId="62" xfId="2" applyNumberFormat="1" applyFont="1" applyFill="1" applyBorder="1" applyAlignment="1">
      <alignment horizontal="center" wrapText="1"/>
    </xf>
    <xf numFmtId="0" fontId="38" fillId="6" borderId="32" xfId="1" applyFont="1" applyFill="1" applyBorder="1" applyAlignment="1">
      <alignment horizontal="center" vertical="center"/>
    </xf>
    <xf numFmtId="0" fontId="38" fillId="6" borderId="32" xfId="2" applyFont="1" applyFill="1" applyBorder="1" applyAlignment="1">
      <alignment horizontal="center" vertical="center"/>
    </xf>
    <xf numFmtId="14" fontId="24" fillId="0" borderId="22" xfId="2" applyNumberFormat="1" applyFont="1" applyFill="1" applyBorder="1" applyAlignment="1">
      <alignment horizontal="center" wrapText="1"/>
    </xf>
    <xf numFmtId="1" fontId="24" fillId="0" borderId="24" xfId="2" applyNumberFormat="1" applyFont="1" applyFill="1" applyBorder="1" applyAlignment="1">
      <alignment horizontal="center" wrapText="1"/>
    </xf>
    <xf numFmtId="1" fontId="24" fillId="0" borderId="23" xfId="2" applyNumberFormat="1" applyFont="1" applyFill="1" applyBorder="1" applyAlignment="1">
      <alignment horizontal="center" wrapText="1"/>
    </xf>
    <xf numFmtId="1" fontId="24" fillId="0" borderId="74" xfId="2" applyNumberFormat="1" applyFont="1" applyFill="1" applyBorder="1" applyAlignment="1">
      <alignment horizontal="center" wrapText="1"/>
    </xf>
    <xf numFmtId="1" fontId="24" fillId="13" borderId="21" xfId="2" applyNumberFormat="1" applyFont="1" applyFill="1" applyBorder="1" applyAlignment="1">
      <alignment horizontal="center" wrapText="1"/>
    </xf>
    <xf numFmtId="1" fontId="24" fillId="0" borderId="75" xfId="2" applyNumberFormat="1" applyFont="1" applyFill="1" applyBorder="1" applyAlignment="1">
      <alignment horizontal="center" wrapText="1"/>
    </xf>
    <xf numFmtId="0" fontId="24" fillId="0" borderId="75" xfId="2" applyFont="1" applyFill="1" applyBorder="1" applyAlignment="1">
      <alignment horizontal="center" vertical="center"/>
    </xf>
    <xf numFmtId="0" fontId="38" fillId="6" borderId="23" xfId="1" applyFont="1" applyFill="1" applyBorder="1" applyAlignment="1">
      <alignment horizontal="center" vertical="center"/>
    </xf>
    <xf numFmtId="0" fontId="38" fillId="2" borderId="23" xfId="1" applyFont="1" applyFill="1" applyBorder="1" applyAlignment="1">
      <alignment horizontal="center" vertical="center"/>
    </xf>
    <xf numFmtId="0" fontId="38" fillId="6" borderId="74" xfId="1" applyFont="1" applyFill="1" applyBorder="1" applyAlignment="1">
      <alignment horizontal="center" vertical="center"/>
    </xf>
    <xf numFmtId="1" fontId="13" fillId="0" borderId="38" xfId="2" applyNumberFormat="1" applyFont="1" applyFill="1" applyBorder="1" applyAlignment="1">
      <alignment horizontal="center" wrapText="1"/>
    </xf>
    <xf numFmtId="1" fontId="27" fillId="0" borderId="36" xfId="2" applyNumberFormat="1" applyFont="1" applyFill="1" applyBorder="1" applyAlignment="1">
      <alignment horizontal="center" wrapText="1"/>
    </xf>
    <xf numFmtId="0" fontId="13" fillId="7" borderId="63" xfId="1" applyFont="1" applyFill="1" applyBorder="1" applyAlignment="1">
      <alignment horizontal="center" vertical="center"/>
    </xf>
    <xf numFmtId="1" fontId="13" fillId="0" borderId="30" xfId="2" applyNumberFormat="1" applyFont="1" applyFill="1" applyBorder="1" applyAlignment="1">
      <alignment horizontal="center" wrapText="1"/>
    </xf>
    <xf numFmtId="0" fontId="13" fillId="7" borderId="65" xfId="1" applyFont="1" applyFill="1" applyBorder="1" applyAlignment="1">
      <alignment horizontal="center" vertical="center"/>
    </xf>
    <xf numFmtId="0" fontId="13" fillId="7" borderId="65" xfId="2" applyFont="1" applyFill="1" applyBorder="1" applyAlignment="1">
      <alignment horizontal="center" vertical="center"/>
    </xf>
    <xf numFmtId="0" fontId="13" fillId="12" borderId="65" xfId="1" applyFont="1" applyFill="1" applyBorder="1" applyAlignment="1">
      <alignment horizontal="center" vertical="center"/>
    </xf>
    <xf numFmtId="0" fontId="13" fillId="12" borderId="65" xfId="2" applyFont="1" applyFill="1" applyBorder="1" applyAlignment="1">
      <alignment horizontal="center" vertical="center"/>
    </xf>
    <xf numFmtId="0" fontId="13" fillId="7" borderId="66" xfId="1" applyFont="1" applyFill="1" applyBorder="1" applyAlignment="1">
      <alignment horizontal="center" vertical="center"/>
    </xf>
    <xf numFmtId="1" fontId="38" fillId="9" borderId="28" xfId="2" applyNumberFormat="1" applyFont="1" applyFill="1" applyBorder="1" applyAlignment="1">
      <alignment horizontal="center" wrapText="1"/>
    </xf>
    <xf numFmtId="0" fontId="13" fillId="12" borderId="63" xfId="1" applyFont="1" applyFill="1" applyBorder="1" applyAlignment="1">
      <alignment horizontal="center" vertical="center"/>
    </xf>
    <xf numFmtId="0" fontId="13" fillId="7" borderId="35" xfId="2" applyFont="1" applyFill="1" applyBorder="1" applyAlignment="1">
      <alignment horizontal="center" vertical="center"/>
    </xf>
    <xf numFmtId="0" fontId="13" fillId="12" borderId="35" xfId="2" applyFont="1" applyFill="1" applyBorder="1" applyAlignment="1">
      <alignment horizontal="center" vertical="center"/>
    </xf>
    <xf numFmtId="0" fontId="38" fillId="2" borderId="65" xfId="1" applyFont="1" applyFill="1" applyBorder="1" applyAlignment="1">
      <alignment horizontal="center" vertical="center"/>
    </xf>
    <xf numFmtId="0" fontId="38" fillId="8" borderId="65" xfId="1" applyFont="1" applyFill="1" applyBorder="1" applyAlignment="1">
      <alignment horizontal="center" vertical="center"/>
    </xf>
    <xf numFmtId="0" fontId="38" fillId="8" borderId="65" xfId="2" applyFont="1" applyFill="1" applyBorder="1" applyAlignment="1">
      <alignment horizontal="center" vertical="center"/>
    </xf>
    <xf numFmtId="0" fontId="24" fillId="0" borderId="5" xfId="1" applyFont="1" applyBorder="1"/>
    <xf numFmtId="0" fontId="24" fillId="0" borderId="0" xfId="1" applyFont="1" applyBorder="1"/>
    <xf numFmtId="0" fontId="24" fillId="0" borderId="33" xfId="1" applyFont="1" applyBorder="1"/>
    <xf numFmtId="0" fontId="24" fillId="0" borderId="64" xfId="1" applyFont="1" applyBorder="1"/>
    <xf numFmtId="0" fontId="38" fillId="2" borderId="32" xfId="1" applyFont="1" applyFill="1" applyBorder="1" applyAlignment="1">
      <alignment horizontal="center"/>
    </xf>
    <xf numFmtId="0" fontId="13" fillId="12" borderId="32" xfId="1" applyFont="1" applyFill="1" applyBorder="1" applyAlignment="1">
      <alignment horizontal="center"/>
    </xf>
    <xf numFmtId="0" fontId="13" fillId="12" borderId="65" xfId="1" applyFont="1" applyFill="1" applyBorder="1" applyAlignment="1">
      <alignment horizontal="center"/>
    </xf>
    <xf numFmtId="0" fontId="38" fillId="8" borderId="29" xfId="2" applyFont="1" applyFill="1" applyBorder="1" applyAlignment="1">
      <alignment horizontal="center" vertical="center"/>
    </xf>
    <xf numFmtId="1" fontId="24" fillId="0" borderId="16" xfId="1" applyNumberFormat="1" applyFont="1" applyFill="1" applyBorder="1" applyAlignment="1">
      <alignment horizontal="center" vertical="center"/>
    </xf>
    <xf numFmtId="0" fontId="13" fillId="12" borderId="17" xfId="2" applyFont="1" applyFill="1" applyBorder="1" applyAlignment="1">
      <alignment horizontal="center" vertical="center"/>
    </xf>
    <xf numFmtId="0" fontId="13" fillId="12" borderId="66" xfId="1" applyFont="1" applyFill="1" applyBorder="1" applyAlignment="1">
      <alignment horizontal="center" vertical="center"/>
    </xf>
    <xf numFmtId="0" fontId="27" fillId="0" borderId="42" xfId="2" applyFont="1" applyFill="1" applyBorder="1"/>
    <xf numFmtId="0" fontId="27" fillId="0" borderId="71" xfId="2" applyFont="1" applyBorder="1"/>
    <xf numFmtId="1" fontId="27" fillId="5" borderId="71" xfId="2" applyNumberFormat="1" applyFont="1" applyFill="1" applyBorder="1" applyAlignment="1">
      <alignment horizontal="center" wrapText="1"/>
    </xf>
    <xf numFmtId="0" fontId="13" fillId="12" borderId="37" xfId="1" applyFont="1" applyFill="1" applyBorder="1" applyAlignment="1">
      <alignment horizontal="center" vertical="center"/>
    </xf>
    <xf numFmtId="0" fontId="13" fillId="12" borderId="40" xfId="1" applyFont="1" applyFill="1" applyBorder="1" applyAlignment="1">
      <alignment horizontal="center" vertical="center"/>
    </xf>
    <xf numFmtId="0" fontId="38" fillId="12" borderId="37" xfId="1" applyFont="1" applyFill="1" applyBorder="1" applyAlignment="1">
      <alignment horizontal="center" vertical="center"/>
    </xf>
    <xf numFmtId="0" fontId="13" fillId="12" borderId="60" xfId="1" applyFont="1" applyFill="1" applyBorder="1" applyAlignment="1">
      <alignment horizontal="center" vertical="center"/>
    </xf>
    <xf numFmtId="0" fontId="24" fillId="0" borderId="25" xfId="2" applyFont="1" applyBorder="1"/>
    <xf numFmtId="0" fontId="27" fillId="0" borderId="72" xfId="2" applyFont="1" applyBorder="1" applyAlignment="1">
      <alignment wrapText="1"/>
    </xf>
    <xf numFmtId="1" fontId="27" fillId="0" borderId="24" xfId="2" applyNumberFormat="1" applyFont="1" applyFill="1" applyBorder="1" applyAlignment="1">
      <alignment horizontal="center" wrapText="1"/>
    </xf>
    <xf numFmtId="1" fontId="27" fillId="0" borderId="23" xfId="2" applyNumberFormat="1" applyFont="1" applyFill="1" applyBorder="1" applyAlignment="1">
      <alignment horizontal="center" wrapText="1"/>
    </xf>
    <xf numFmtId="1" fontId="27" fillId="0" borderId="74" xfId="2" applyNumberFormat="1" applyFont="1" applyFill="1" applyBorder="1" applyAlignment="1">
      <alignment horizontal="center" wrapText="1"/>
    </xf>
    <xf numFmtId="1" fontId="27" fillId="5" borderId="2" xfId="2" applyNumberFormat="1" applyFont="1" applyFill="1" applyBorder="1" applyAlignment="1">
      <alignment horizontal="center" wrapText="1"/>
    </xf>
    <xf numFmtId="1" fontId="24" fillId="0" borderId="74" xfId="1" applyNumberFormat="1" applyFont="1" applyFill="1" applyBorder="1" applyAlignment="1">
      <alignment horizontal="center" vertical="center"/>
    </xf>
    <xf numFmtId="0" fontId="13" fillId="12" borderId="23" xfId="1" applyFont="1" applyFill="1" applyBorder="1" applyAlignment="1">
      <alignment horizontal="center" vertical="center"/>
    </xf>
    <xf numFmtId="0" fontId="38" fillId="12" borderId="23" xfId="1" applyFont="1" applyFill="1" applyBorder="1" applyAlignment="1">
      <alignment horizontal="center" vertical="center"/>
    </xf>
    <xf numFmtId="0" fontId="13" fillId="12" borderId="75" xfId="1" applyFont="1" applyFill="1" applyBorder="1" applyAlignment="1">
      <alignment horizontal="center" vertical="center"/>
    </xf>
    <xf numFmtId="0" fontId="13" fillId="12" borderId="73" xfId="1" applyFont="1" applyFill="1" applyBorder="1" applyAlignment="1">
      <alignment horizontal="center" vertical="center"/>
    </xf>
    <xf numFmtId="1" fontId="27" fillId="0" borderId="46" xfId="2" applyNumberFormat="1" applyFont="1" applyFill="1" applyBorder="1" applyAlignment="1">
      <alignment horizontal="center" wrapText="1"/>
    </xf>
    <xf numFmtId="0" fontId="24" fillId="0" borderId="0" xfId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27" fillId="0" borderId="0" xfId="2" applyNumberFormat="1" applyFont="1" applyBorder="1" applyAlignment="1">
      <alignment horizontal="center" wrapText="1"/>
    </xf>
    <xf numFmtId="0" fontId="39" fillId="0" borderId="0" xfId="1" applyFont="1" applyBorder="1" applyAlignment="1">
      <alignment horizontal="center"/>
    </xf>
    <xf numFmtId="1" fontId="27" fillId="5" borderId="3" xfId="2" applyNumberFormat="1" applyFont="1" applyFill="1" applyBorder="1" applyAlignment="1">
      <alignment horizontal="center" wrapText="1"/>
    </xf>
    <xf numFmtId="1" fontId="27" fillId="0" borderId="15" xfId="2" applyNumberFormat="1" applyFont="1" applyFill="1" applyBorder="1" applyAlignment="1">
      <alignment horizontal="center" wrapText="1"/>
    </xf>
    <xf numFmtId="1" fontId="24" fillId="0" borderId="14" xfId="2" applyNumberFormat="1" applyFont="1" applyFill="1" applyBorder="1" applyAlignment="1">
      <alignment horizontal="center" wrapText="1"/>
    </xf>
    <xf numFmtId="1" fontId="24" fillId="3" borderId="76" xfId="2" applyNumberFormat="1" applyFont="1" applyFill="1" applyBorder="1" applyAlignment="1">
      <alignment horizontal="center" wrapText="1"/>
    </xf>
    <xf numFmtId="1" fontId="39" fillId="0" borderId="0" xfId="1" applyNumberFormat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42" fillId="0" borderId="64" xfId="1" applyFont="1" applyBorder="1"/>
    <xf numFmtId="0" fontId="42" fillId="0" borderId="0" xfId="1" applyFont="1" applyFill="1" applyBorder="1"/>
    <xf numFmtId="0" fontId="42" fillId="0" borderId="0" xfId="1" applyFont="1" applyFill="1" applyBorder="1" applyAlignment="1">
      <alignment vertical="center"/>
    </xf>
    <xf numFmtId="14" fontId="41" fillId="0" borderId="14" xfId="2" applyNumberFormat="1" applyFont="1" applyFill="1" applyBorder="1" applyAlignment="1">
      <alignment wrapText="1"/>
    </xf>
    <xf numFmtId="14" fontId="41" fillId="0" borderId="13" xfId="2" applyNumberFormat="1" applyFont="1" applyFill="1" applyBorder="1" applyAlignment="1">
      <alignment wrapText="1"/>
    </xf>
    <xf numFmtId="0" fontId="42" fillId="0" borderId="0" xfId="1" applyFont="1" applyBorder="1" applyAlignment="1">
      <alignment horizontal="center"/>
    </xf>
    <xf numFmtId="0" fontId="39" fillId="0" borderId="0" xfId="1" applyNumberFormat="1" applyFont="1" applyBorder="1" applyAlignment="1">
      <alignment horizontal="center"/>
    </xf>
    <xf numFmtId="1" fontId="38" fillId="9" borderId="38" xfId="2" applyNumberFormat="1" applyFont="1" applyFill="1" applyBorder="1" applyAlignment="1">
      <alignment horizontal="center" wrapText="1"/>
    </xf>
    <xf numFmtId="1" fontId="38" fillId="9" borderId="37" xfId="2" applyNumberFormat="1" applyFont="1" applyFill="1" applyBorder="1" applyAlignment="1">
      <alignment horizontal="center" wrapText="1"/>
    </xf>
    <xf numFmtId="1" fontId="38" fillId="9" borderId="39" xfId="2" applyNumberFormat="1" applyFont="1" applyFill="1" applyBorder="1" applyAlignment="1">
      <alignment horizontal="center" wrapText="1"/>
    </xf>
    <xf numFmtId="1" fontId="38" fillId="9" borderId="41" xfId="2" applyNumberFormat="1" applyFont="1" applyFill="1" applyBorder="1" applyAlignment="1">
      <alignment horizontal="center" wrapText="1"/>
    </xf>
    <xf numFmtId="1" fontId="38" fillId="9" borderId="31" xfId="2" applyNumberFormat="1" applyFont="1" applyFill="1" applyBorder="1" applyAlignment="1">
      <alignment horizontal="center" wrapText="1"/>
    </xf>
    <xf numFmtId="1" fontId="38" fillId="9" borderId="32" xfId="2" applyNumberFormat="1" applyFont="1" applyFill="1" applyBorder="1" applyAlignment="1">
      <alignment horizontal="center" wrapText="1"/>
    </xf>
    <xf numFmtId="1" fontId="38" fillId="9" borderId="29" xfId="2" applyNumberFormat="1" applyFont="1" applyFill="1" applyBorder="1" applyAlignment="1">
      <alignment horizontal="center" wrapText="1"/>
    </xf>
    <xf numFmtId="1" fontId="38" fillId="9" borderId="30" xfId="1" applyNumberFormat="1" applyFont="1" applyFill="1" applyBorder="1" applyAlignment="1">
      <alignment horizontal="center" vertical="center"/>
    </xf>
    <xf numFmtId="0" fontId="38" fillId="0" borderId="30" xfId="1" applyFont="1" applyFill="1" applyBorder="1" applyAlignment="1">
      <alignment horizontal="center" vertical="center"/>
    </xf>
    <xf numFmtId="0" fontId="38" fillId="6" borderId="30" xfId="1" applyFont="1" applyFill="1" applyBorder="1" applyAlignment="1">
      <alignment horizontal="center"/>
    </xf>
    <xf numFmtId="0" fontId="38" fillId="6" borderId="29" xfId="1" applyFont="1" applyFill="1" applyBorder="1" applyAlignment="1">
      <alignment horizontal="center"/>
    </xf>
    <xf numFmtId="0" fontId="38" fillId="6" borderId="30" xfId="2" applyFont="1" applyFill="1" applyBorder="1" applyAlignment="1">
      <alignment horizontal="center" vertical="center"/>
    </xf>
    <xf numFmtId="0" fontId="38" fillId="0" borderId="30" xfId="2" applyFont="1" applyFill="1" applyBorder="1" applyAlignment="1">
      <alignment horizontal="center" vertical="center"/>
    </xf>
    <xf numFmtId="14" fontId="27" fillId="0" borderId="31" xfId="2" applyNumberFormat="1" applyFont="1" applyFill="1" applyBorder="1" applyAlignment="1">
      <alignment horizontal="center" wrapText="1"/>
    </xf>
    <xf numFmtId="14" fontId="27" fillId="0" borderId="19" xfId="2" applyNumberFormat="1" applyFont="1" applyBorder="1" applyAlignment="1">
      <alignment horizontal="center" wrapText="1"/>
    </xf>
    <xf numFmtId="1" fontId="27" fillId="0" borderId="18" xfId="2" applyNumberFormat="1" applyFont="1" applyBorder="1" applyAlignment="1">
      <alignment horizontal="center" wrapText="1"/>
    </xf>
    <xf numFmtId="1" fontId="27" fillId="0" borderId="17" xfId="2" applyNumberFormat="1" applyFont="1" applyBorder="1" applyAlignment="1">
      <alignment horizontal="center" wrapText="1"/>
    </xf>
    <xf numFmtId="1" fontId="27" fillId="0" borderId="19" xfId="2" applyNumberFormat="1" applyFont="1" applyBorder="1" applyAlignment="1">
      <alignment horizontal="center" wrapText="1"/>
    </xf>
    <xf numFmtId="1" fontId="27" fillId="0" borderId="20" xfId="2" applyNumberFormat="1" applyFont="1" applyBorder="1" applyAlignment="1">
      <alignment horizontal="center" wrapText="1"/>
    </xf>
    <xf numFmtId="0" fontId="24" fillId="0" borderId="18" xfId="1" applyFont="1" applyFill="1" applyBorder="1" applyAlignment="1">
      <alignment horizontal="center" vertical="center"/>
    </xf>
    <xf numFmtId="0" fontId="24" fillId="0" borderId="17" xfId="1" applyFont="1" applyFill="1" applyBorder="1" applyAlignment="1">
      <alignment horizontal="center" vertical="center"/>
    </xf>
    <xf numFmtId="0" fontId="38" fillId="6" borderId="17" xfId="1" applyFont="1" applyFill="1" applyBorder="1" applyAlignment="1">
      <alignment horizontal="center" vertical="center"/>
    </xf>
    <xf numFmtId="0" fontId="24" fillId="0" borderId="16" xfId="1" applyFont="1" applyFill="1" applyBorder="1" applyAlignment="1">
      <alignment horizontal="center" vertical="center"/>
    </xf>
    <xf numFmtId="0" fontId="24" fillId="0" borderId="25" xfId="2" applyFont="1" applyFill="1" applyBorder="1"/>
    <xf numFmtId="0" fontId="27" fillId="0" borderId="23" xfId="2" applyFont="1" applyFill="1" applyBorder="1" applyAlignment="1">
      <alignment wrapText="1"/>
    </xf>
    <xf numFmtId="14" fontId="27" fillId="0" borderId="22" xfId="2" applyNumberFormat="1" applyFont="1" applyFill="1" applyBorder="1" applyAlignment="1">
      <alignment horizontal="center" wrapText="1"/>
    </xf>
    <xf numFmtId="1" fontId="24" fillId="0" borderId="24" xfId="1" applyNumberFormat="1" applyFont="1" applyFill="1" applyBorder="1" applyAlignment="1">
      <alignment horizontal="center" vertical="center"/>
    </xf>
    <xf numFmtId="1" fontId="24" fillId="0" borderId="23" xfId="1" applyNumberFormat="1" applyFont="1" applyFill="1" applyBorder="1" applyAlignment="1">
      <alignment horizontal="center" vertical="center"/>
    </xf>
    <xf numFmtId="1" fontId="24" fillId="0" borderId="22" xfId="1" applyNumberFormat="1" applyFont="1" applyFill="1" applyBorder="1" applyAlignment="1">
      <alignment horizontal="center" vertical="center"/>
    </xf>
    <xf numFmtId="1" fontId="27" fillId="0" borderId="20" xfId="2" applyNumberFormat="1" applyFont="1" applyFill="1" applyBorder="1" applyAlignment="1">
      <alignment horizontal="center" wrapText="1"/>
    </xf>
    <xf numFmtId="1" fontId="24" fillId="0" borderId="19" xfId="1" applyNumberFormat="1" applyFont="1" applyFill="1" applyBorder="1" applyAlignment="1">
      <alignment horizontal="center" vertical="center"/>
    </xf>
    <xf numFmtId="0" fontId="27" fillId="5" borderId="3" xfId="2" applyFont="1" applyFill="1" applyBorder="1" applyAlignment="1">
      <alignment horizontal="center"/>
    </xf>
    <xf numFmtId="1" fontId="27" fillId="0" borderId="14" xfId="2" applyNumberFormat="1" applyFont="1" applyFill="1" applyBorder="1" applyAlignment="1">
      <alignment horizontal="center" wrapText="1"/>
    </xf>
    <xf numFmtId="0" fontId="24" fillId="0" borderId="14" xfId="2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0" fontId="27" fillId="5" borderId="11" xfId="2" applyFont="1" applyFill="1" applyBorder="1" applyAlignment="1">
      <alignment horizontal="center"/>
    </xf>
    <xf numFmtId="1" fontId="27" fillId="0" borderId="10" xfId="2" applyNumberFormat="1" applyFont="1" applyFill="1" applyBorder="1" applyAlignment="1">
      <alignment horizontal="center" wrapText="1"/>
    </xf>
    <xf numFmtId="1" fontId="27" fillId="0" borderId="9" xfId="2" applyNumberFormat="1" applyFont="1" applyFill="1" applyBorder="1" applyAlignment="1">
      <alignment horizontal="center" wrapText="1"/>
    </xf>
    <xf numFmtId="0" fontId="24" fillId="0" borderId="9" xfId="2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/>
    </xf>
    <xf numFmtId="1" fontId="27" fillId="5" borderId="6" xfId="2" applyNumberFormat="1" applyFont="1" applyFill="1" applyBorder="1" applyAlignment="1">
      <alignment horizontal="center" wrapText="1"/>
    </xf>
    <xf numFmtId="1" fontId="27" fillId="0" borderId="0" xfId="2" applyNumberFormat="1" applyFont="1" applyBorder="1" applyAlignment="1">
      <alignment horizontal="center" wrapText="1"/>
    </xf>
    <xf numFmtId="1" fontId="24" fillId="0" borderId="0" xfId="2" applyNumberFormat="1" applyFont="1" applyFill="1" applyBorder="1" applyAlignment="1">
      <alignment horizontal="center" wrapText="1"/>
    </xf>
    <xf numFmtId="0" fontId="24" fillId="0" borderId="0" xfId="1" applyFont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/>
    </xf>
    <xf numFmtId="0" fontId="24" fillId="0" borderId="29" xfId="1" applyFont="1" applyFill="1" applyBorder="1"/>
    <xf numFmtId="14" fontId="22" fillId="0" borderId="17" xfId="2" applyNumberFormat="1" applyFont="1" applyBorder="1" applyAlignment="1">
      <alignment horizontal="center" vertical="center" wrapText="1"/>
    </xf>
    <xf numFmtId="0" fontId="24" fillId="0" borderId="0" xfId="1" applyNumberFormat="1" applyFont="1" applyBorder="1" applyAlignment="1">
      <alignment horizontal="center"/>
    </xf>
    <xf numFmtId="0" fontId="44" fillId="15" borderId="29" xfId="0" applyFont="1" applyFill="1" applyBorder="1" applyAlignment="1">
      <alignment horizontal="center" vertical="center" wrapText="1"/>
    </xf>
    <xf numFmtId="0" fontId="45" fillId="15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0" xfId="0" applyFont="1" applyAlignment="1">
      <alignment horizontal="center"/>
    </xf>
    <xf numFmtId="0" fontId="43" fillId="15" borderId="31" xfId="0" applyFont="1" applyFill="1" applyBorder="1" applyAlignment="1">
      <alignment vertical="center" wrapText="1"/>
    </xf>
    <xf numFmtId="0" fontId="47" fillId="0" borderId="29" xfId="0" applyFont="1" applyBorder="1" applyAlignment="1">
      <alignment horizontal="center"/>
    </xf>
    <xf numFmtId="0" fontId="30" fillId="2" borderId="31" xfId="0" applyFont="1" applyFill="1" applyBorder="1" applyAlignment="1">
      <alignment horizontal="right"/>
    </xf>
    <xf numFmtId="0" fontId="48" fillId="2" borderId="29" xfId="0" applyFont="1" applyFill="1" applyBorder="1" applyAlignment="1">
      <alignment horizontal="center"/>
    </xf>
    <xf numFmtId="0" fontId="35" fillId="0" borderId="29" xfId="0" applyFont="1" applyBorder="1"/>
    <xf numFmtId="0" fontId="35" fillId="0" borderId="0" xfId="0" applyFont="1"/>
    <xf numFmtId="0" fontId="50" fillId="0" borderId="0" xfId="0" applyFont="1" applyAlignment="1">
      <alignment horizontal="center"/>
    </xf>
    <xf numFmtId="0" fontId="50" fillId="0" borderId="29" xfId="0" applyFont="1" applyBorder="1" applyAlignment="1">
      <alignment horizontal="center"/>
    </xf>
    <xf numFmtId="0" fontId="51" fillId="2" borderId="29" xfId="0" applyFont="1" applyFill="1" applyBorder="1" applyAlignment="1">
      <alignment horizontal="center"/>
    </xf>
    <xf numFmtId="0" fontId="36" fillId="2" borderId="29" xfId="0" applyFont="1" applyFill="1" applyBorder="1" applyAlignment="1">
      <alignment horizontal="center"/>
    </xf>
    <xf numFmtId="0" fontId="49" fillId="8" borderId="29" xfId="0" applyFont="1" applyFill="1" applyBorder="1" applyAlignment="1">
      <alignment horizontal="center"/>
    </xf>
    <xf numFmtId="0" fontId="40" fillId="8" borderId="29" xfId="0" applyFont="1" applyFill="1" applyBorder="1" applyAlignment="1">
      <alignment horizontal="center"/>
    </xf>
    <xf numFmtId="0" fontId="52" fillId="8" borderId="29" xfId="0" applyFont="1" applyFill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43" fillId="15" borderId="29" xfId="0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right"/>
    </xf>
    <xf numFmtId="0" fontId="50" fillId="0" borderId="0" xfId="0" applyFont="1" applyAlignment="1">
      <alignment horizontal="center"/>
    </xf>
    <xf numFmtId="0" fontId="18" fillId="0" borderId="58" xfId="1" applyFont="1" applyBorder="1" applyAlignment="1"/>
    <xf numFmtId="0" fontId="18" fillId="0" borderId="7" xfId="1" applyFont="1" applyBorder="1" applyAlignment="1"/>
    <xf numFmtId="0" fontId="4" fillId="11" borderId="38" xfId="1" applyFont="1" applyFill="1" applyBorder="1" applyAlignment="1">
      <alignment horizontal="center"/>
    </xf>
    <xf numFmtId="0" fontId="4" fillId="11" borderId="37" xfId="1" applyFont="1" applyFill="1" applyBorder="1" applyAlignment="1">
      <alignment horizontal="center"/>
    </xf>
    <xf numFmtId="0" fontId="4" fillId="11" borderId="30" xfId="1" applyFont="1" applyFill="1" applyBorder="1" applyAlignment="1">
      <alignment horizontal="center"/>
    </xf>
    <xf numFmtId="0" fontId="4" fillId="11" borderId="29" xfId="1" applyFont="1" applyFill="1" applyBorder="1" applyAlignment="1">
      <alignment horizontal="center"/>
    </xf>
    <xf numFmtId="0" fontId="4" fillId="11" borderId="18" xfId="1" applyFont="1" applyFill="1" applyBorder="1" applyAlignment="1">
      <alignment horizontal="center"/>
    </xf>
    <xf numFmtId="0" fontId="4" fillId="11" borderId="17" xfId="1" applyFont="1" applyFill="1" applyBorder="1" applyAlignment="1">
      <alignment horizontal="center"/>
    </xf>
    <xf numFmtId="0" fontId="4" fillId="11" borderId="37" xfId="1" applyNumberFormat="1" applyFont="1" applyFill="1" applyBorder="1" applyAlignment="1">
      <alignment horizontal="right"/>
    </xf>
    <xf numFmtId="0" fontId="4" fillId="11" borderId="29" xfId="1" applyNumberFormat="1" applyFont="1" applyFill="1" applyBorder="1" applyAlignment="1">
      <alignment horizontal="right"/>
    </xf>
    <xf numFmtId="0" fontId="4" fillId="11" borderId="17" xfId="1" applyNumberFormat="1" applyFont="1" applyFill="1" applyBorder="1" applyAlignment="1">
      <alignment horizontal="right"/>
    </xf>
    <xf numFmtId="0" fontId="4" fillId="11" borderId="36" xfId="1" applyFont="1" applyFill="1" applyBorder="1" applyAlignment="1">
      <alignment horizontal="left"/>
    </xf>
    <xf numFmtId="0" fontId="4" fillId="11" borderId="28" xfId="1" applyFont="1" applyFill="1" applyBorder="1" applyAlignment="1">
      <alignment horizontal="left"/>
    </xf>
    <xf numFmtId="0" fontId="4" fillId="11" borderId="16" xfId="1" applyFont="1" applyFill="1" applyBorder="1" applyAlignment="1">
      <alignment horizontal="left"/>
    </xf>
    <xf numFmtId="0" fontId="4" fillId="11" borderId="40" xfId="1" applyFont="1" applyFill="1" applyBorder="1" applyAlignment="1">
      <alignment horizontal="center" textRotation="90"/>
    </xf>
    <xf numFmtId="0" fontId="4" fillId="11" borderId="32" xfId="1" applyFont="1" applyFill="1" applyBorder="1" applyAlignment="1">
      <alignment horizontal="center" textRotation="90"/>
    </xf>
    <xf numFmtId="0" fontId="4" fillId="11" borderId="20" xfId="1" applyFont="1" applyFill="1" applyBorder="1" applyAlignment="1">
      <alignment horizontal="center" textRotation="90"/>
    </xf>
    <xf numFmtId="0" fontId="4" fillId="11" borderId="37" xfId="1" applyFont="1" applyFill="1" applyBorder="1" applyAlignment="1">
      <alignment horizontal="center" textRotation="90"/>
    </xf>
    <xf numFmtId="0" fontId="4" fillId="11" borderId="29" xfId="1" applyFont="1" applyFill="1" applyBorder="1" applyAlignment="1">
      <alignment horizontal="center" textRotation="90"/>
    </xf>
    <xf numFmtId="0" fontId="4" fillId="11" borderId="17" xfId="1" applyFont="1" applyFill="1" applyBorder="1" applyAlignment="1">
      <alignment horizontal="center" textRotation="90"/>
    </xf>
    <xf numFmtId="0" fontId="4" fillId="11" borderId="39" xfId="1" applyFont="1" applyFill="1" applyBorder="1" applyAlignment="1">
      <alignment horizontal="center" textRotation="90"/>
    </xf>
    <xf numFmtId="0" fontId="4" fillId="11" borderId="31" xfId="1" applyFont="1" applyFill="1" applyBorder="1" applyAlignment="1">
      <alignment horizontal="center" textRotation="90"/>
    </xf>
    <xf numFmtId="0" fontId="4" fillId="11" borderId="19" xfId="1" applyFont="1" applyFill="1" applyBorder="1" applyAlignment="1">
      <alignment horizontal="center" textRotation="90"/>
    </xf>
    <xf numFmtId="0" fontId="4" fillId="11" borderId="36" xfId="1" applyFont="1" applyFill="1" applyBorder="1" applyAlignment="1">
      <alignment horizontal="center" textRotation="90"/>
    </xf>
    <xf numFmtId="0" fontId="4" fillId="11" borderId="28" xfId="1" applyFont="1" applyFill="1" applyBorder="1" applyAlignment="1">
      <alignment horizontal="center" textRotation="90"/>
    </xf>
    <xf numFmtId="0" fontId="4" fillId="11" borderId="16" xfId="1" applyFont="1" applyFill="1" applyBorder="1" applyAlignment="1">
      <alignment horizontal="center" textRotation="90"/>
    </xf>
    <xf numFmtId="0" fontId="12" fillId="2" borderId="41" xfId="1" applyFont="1" applyFill="1" applyBorder="1" applyAlignment="1">
      <alignment horizontal="center" textRotation="90"/>
    </xf>
    <xf numFmtId="0" fontId="12" fillId="2" borderId="26" xfId="1" applyFont="1" applyFill="1" applyBorder="1" applyAlignment="1">
      <alignment horizontal="center" textRotation="90"/>
    </xf>
    <xf numFmtId="0" fontId="12" fillId="2" borderId="79" xfId="1" applyFont="1" applyFill="1" applyBorder="1" applyAlignment="1">
      <alignment horizontal="center" textRotation="90"/>
    </xf>
    <xf numFmtId="0" fontId="27" fillId="0" borderId="3" xfId="2" applyFont="1" applyFill="1" applyBorder="1" applyAlignment="1">
      <alignment horizontal="right"/>
    </xf>
    <xf numFmtId="0" fontId="27" fillId="0" borderId="2" xfId="2" applyFont="1" applyFill="1" applyBorder="1" applyAlignment="1">
      <alignment horizontal="right"/>
    </xf>
    <xf numFmtId="0" fontId="24" fillId="0" borderId="3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1" fontId="38" fillId="2" borderId="11" xfId="2" applyNumberFormat="1" applyFont="1" applyFill="1" applyBorder="1" applyAlignment="1">
      <alignment horizontal="center" wrapText="1"/>
    </xf>
    <xf numFmtId="1" fontId="38" fillId="2" borderId="12" xfId="2" applyNumberFormat="1" applyFont="1" applyFill="1" applyBorder="1" applyAlignment="1">
      <alignment horizontal="center" wrapText="1"/>
    </xf>
    <xf numFmtId="1" fontId="38" fillId="2" borderId="50" xfId="2" applyNumberFormat="1" applyFont="1" applyFill="1" applyBorder="1" applyAlignment="1">
      <alignment horizontal="center" wrapText="1"/>
    </xf>
    <xf numFmtId="1" fontId="24" fillId="3" borderId="11" xfId="2" applyNumberFormat="1" applyFont="1" applyFill="1" applyBorder="1" applyAlignment="1">
      <alignment horizontal="center" wrapText="1"/>
    </xf>
    <xf numFmtId="1" fontId="24" fillId="3" borderId="12" xfId="2" applyNumberFormat="1" applyFont="1" applyFill="1" applyBorder="1" applyAlignment="1">
      <alignment horizontal="center" wrapText="1"/>
    </xf>
    <xf numFmtId="14" fontId="41" fillId="4" borderId="12" xfId="2" applyNumberFormat="1" applyFont="1" applyFill="1" applyBorder="1" applyAlignment="1">
      <alignment horizontal="center" wrapText="1"/>
    </xf>
    <xf numFmtId="14" fontId="41" fillId="4" borderId="50" xfId="2" applyNumberFormat="1" applyFont="1" applyFill="1" applyBorder="1" applyAlignment="1">
      <alignment horizontal="center" wrapText="1"/>
    </xf>
    <xf numFmtId="0" fontId="18" fillId="0" borderId="11" xfId="1" applyFont="1" applyBorder="1" applyAlignment="1">
      <alignment horizontal="center"/>
    </xf>
    <xf numFmtId="0" fontId="18" fillId="0" borderId="12" xfId="1" applyFont="1" applyBorder="1" applyAlignment="1">
      <alignment horizontal="center"/>
    </xf>
    <xf numFmtId="0" fontId="18" fillId="0" borderId="50" xfId="1" applyFont="1" applyBorder="1" applyAlignment="1">
      <alignment horizontal="center"/>
    </xf>
    <xf numFmtId="0" fontId="4" fillId="11" borderId="58" xfId="1" applyFont="1" applyFill="1" applyBorder="1" applyAlignment="1">
      <alignment horizontal="center"/>
    </xf>
    <xf numFmtId="0" fontId="4" fillId="11" borderId="57" xfId="1" applyFont="1" applyFill="1" applyBorder="1" applyAlignment="1">
      <alignment horizontal="center"/>
    </xf>
    <xf numFmtId="0" fontId="4" fillId="11" borderId="5" xfId="1" applyFont="1" applyFill="1" applyBorder="1" applyAlignment="1">
      <alignment horizontal="center"/>
    </xf>
    <xf numFmtId="0" fontId="4" fillId="11" borderId="4" xfId="1" applyFont="1" applyFill="1" applyBorder="1" applyAlignment="1">
      <alignment horizontal="center"/>
    </xf>
    <xf numFmtId="0" fontId="4" fillId="11" borderId="56" xfId="1" applyNumberFormat="1" applyFont="1" applyFill="1" applyBorder="1" applyAlignment="1">
      <alignment horizontal="center"/>
    </xf>
    <xf numFmtId="0" fontId="4" fillId="11" borderId="44" xfId="1" applyNumberFormat="1" applyFont="1" applyFill="1" applyBorder="1" applyAlignment="1">
      <alignment horizontal="center"/>
    </xf>
    <xf numFmtId="0" fontId="4" fillId="11" borderId="51" xfId="1" applyFont="1" applyFill="1" applyBorder="1" applyAlignment="1">
      <alignment horizontal="center"/>
    </xf>
    <xf numFmtId="0" fontId="4" fillId="11" borderId="43" xfId="1" applyFont="1" applyFill="1" applyBorder="1" applyAlignment="1">
      <alignment horizontal="center"/>
    </xf>
    <xf numFmtId="0" fontId="4" fillId="11" borderId="56" xfId="1" applyFont="1" applyFill="1" applyBorder="1" applyAlignment="1">
      <alignment horizontal="center" textRotation="90"/>
    </xf>
    <xf numFmtId="0" fontId="4" fillId="11" borderId="44" xfId="1" applyFont="1" applyFill="1" applyBorder="1" applyAlignment="1">
      <alignment horizontal="center" textRotation="90"/>
    </xf>
    <xf numFmtId="0" fontId="4" fillId="11" borderId="55" xfId="1" applyFont="1" applyFill="1" applyBorder="1" applyAlignment="1">
      <alignment horizontal="center" textRotation="90"/>
    </xf>
    <xf numFmtId="0" fontId="4" fillId="11" borderId="34" xfId="1" applyFont="1" applyFill="1" applyBorder="1" applyAlignment="1">
      <alignment horizontal="center" textRotation="90"/>
    </xf>
    <xf numFmtId="0" fontId="4" fillId="11" borderId="54" xfId="1" applyFont="1" applyFill="1" applyBorder="1" applyAlignment="1">
      <alignment horizontal="center" textRotation="90"/>
    </xf>
    <xf numFmtId="0" fontId="4" fillId="11" borderId="48" xfId="1" applyFont="1" applyFill="1" applyBorder="1" applyAlignment="1">
      <alignment horizontal="center" textRotation="90"/>
    </xf>
    <xf numFmtId="0" fontId="4" fillId="5" borderId="53" xfId="1" applyFont="1" applyFill="1" applyBorder="1" applyAlignment="1">
      <alignment horizontal="center" textRotation="90"/>
    </xf>
    <xf numFmtId="0" fontId="4" fillId="5" borderId="46" xfId="1" applyFont="1" applyFill="1" applyBorder="1" applyAlignment="1">
      <alignment horizontal="center" textRotation="90"/>
    </xf>
    <xf numFmtId="0" fontId="4" fillId="5" borderId="6" xfId="1" applyFont="1" applyFill="1" applyBorder="1" applyAlignment="1">
      <alignment horizontal="center" textRotation="90"/>
    </xf>
    <xf numFmtId="0" fontId="4" fillId="11" borderId="52" xfId="1" applyFont="1" applyFill="1" applyBorder="1" applyAlignment="1">
      <alignment horizontal="center" textRotation="90"/>
    </xf>
    <xf numFmtId="0" fontId="4" fillId="11" borderId="49" xfId="1" applyFont="1" applyFill="1" applyBorder="1" applyAlignment="1">
      <alignment horizontal="center" textRotation="90"/>
    </xf>
    <xf numFmtId="0" fontId="4" fillId="11" borderId="51" xfId="1" applyFont="1" applyFill="1" applyBorder="1" applyAlignment="1">
      <alignment horizontal="center" textRotation="90"/>
    </xf>
    <xf numFmtId="0" fontId="4" fillId="11" borderId="7" xfId="1" applyFont="1" applyFill="1" applyBorder="1" applyAlignment="1">
      <alignment horizontal="center"/>
    </xf>
    <xf numFmtId="0" fontId="24" fillId="7" borderId="11" xfId="1" applyFont="1" applyFill="1" applyBorder="1" applyAlignment="1">
      <alignment horizontal="center"/>
    </xf>
    <xf numFmtId="0" fontId="24" fillId="7" borderId="50" xfId="1" applyFont="1" applyFill="1" applyBorder="1" applyAlignment="1">
      <alignment horizontal="center"/>
    </xf>
    <xf numFmtId="0" fontId="38" fillId="2" borderId="11" xfId="1" applyNumberFormat="1" applyFont="1" applyFill="1" applyBorder="1" applyAlignment="1">
      <alignment horizontal="center"/>
    </xf>
    <xf numFmtId="0" fontId="38" fillId="2" borderId="12" xfId="1" applyNumberFormat="1" applyFont="1" applyFill="1" applyBorder="1" applyAlignment="1">
      <alignment horizontal="center"/>
    </xf>
    <xf numFmtId="0" fontId="38" fillId="2" borderId="50" xfId="1" applyNumberFormat="1" applyFont="1" applyFill="1" applyBorder="1" applyAlignment="1">
      <alignment horizontal="center"/>
    </xf>
    <xf numFmtId="0" fontId="38" fillId="8" borderId="7" xfId="1" applyFont="1" applyFill="1" applyBorder="1" applyAlignment="1">
      <alignment horizontal="center"/>
    </xf>
    <xf numFmtId="0" fontId="28" fillId="0" borderId="11" xfId="1" applyFont="1" applyBorder="1" applyAlignment="1">
      <alignment horizontal="center"/>
    </xf>
    <xf numFmtId="0" fontId="28" fillId="0" borderId="12" xfId="1" applyFont="1" applyBorder="1" applyAlignment="1">
      <alignment horizontal="center"/>
    </xf>
    <xf numFmtId="0" fontId="28" fillId="0" borderId="50" xfId="1" applyFont="1" applyBorder="1" applyAlignment="1">
      <alignment horizontal="center"/>
    </xf>
    <xf numFmtId="0" fontId="4" fillId="11" borderId="3" xfId="1" applyFont="1" applyFill="1" applyBorder="1" applyAlignment="1">
      <alignment horizontal="center"/>
    </xf>
    <xf numFmtId="0" fontId="4" fillId="11" borderId="1" xfId="1" applyFont="1" applyFill="1" applyBorder="1" applyAlignment="1">
      <alignment horizontal="center"/>
    </xf>
    <xf numFmtId="0" fontId="4" fillId="11" borderId="10" xfId="1" applyNumberFormat="1" applyFont="1" applyFill="1" applyBorder="1" applyAlignment="1">
      <alignment horizontal="center"/>
    </xf>
    <xf numFmtId="0" fontId="4" fillId="11" borderId="8" xfId="1" applyFont="1" applyFill="1" applyBorder="1" applyAlignment="1">
      <alignment horizontal="center"/>
    </xf>
    <xf numFmtId="0" fontId="4" fillId="11" borderId="10" xfId="1" applyFont="1" applyFill="1" applyBorder="1" applyAlignment="1">
      <alignment horizontal="center" textRotation="90"/>
    </xf>
    <xf numFmtId="0" fontId="4" fillId="11" borderId="9" xfId="1" applyFont="1" applyFill="1" applyBorder="1" applyAlignment="1">
      <alignment horizontal="center" textRotation="90"/>
    </xf>
    <xf numFmtId="0" fontId="4" fillId="11" borderId="47" xfId="1" applyFont="1" applyFill="1" applyBorder="1" applyAlignment="1">
      <alignment horizontal="center" textRotation="90"/>
    </xf>
    <xf numFmtId="0" fontId="4" fillId="11" borderId="45" xfId="1" applyFont="1" applyFill="1" applyBorder="1" applyAlignment="1">
      <alignment horizontal="center" textRotation="90"/>
    </xf>
    <xf numFmtId="0" fontId="11" fillId="0" borderId="11" xfId="2" applyFont="1" applyFill="1" applyBorder="1" applyAlignment="1">
      <alignment horizontal="right"/>
    </xf>
    <xf numFmtId="0" fontId="11" fillId="0" borderId="12" xfId="2" applyFont="1" applyFill="1" applyBorder="1" applyAlignment="1">
      <alignment horizontal="right"/>
    </xf>
    <xf numFmtId="0" fontId="11" fillId="0" borderId="50" xfId="2" applyFont="1" applyFill="1" applyBorder="1" applyAlignment="1">
      <alignment horizontal="right"/>
    </xf>
    <xf numFmtId="14" fontId="9" fillId="4" borderId="58" xfId="2" applyNumberFormat="1" applyFont="1" applyFill="1" applyBorder="1" applyAlignment="1">
      <alignment horizontal="center" vertical="center" wrapText="1"/>
    </xf>
    <xf numFmtId="14" fontId="9" fillId="4" borderId="7" xfId="2" applyNumberFormat="1" applyFont="1" applyFill="1" applyBorder="1" applyAlignment="1">
      <alignment horizontal="center" vertical="center" wrapText="1"/>
    </xf>
    <xf numFmtId="14" fontId="9" fillId="4" borderId="57" xfId="2" applyNumberFormat="1" applyFont="1" applyFill="1" applyBorder="1" applyAlignment="1">
      <alignment horizontal="center" vertical="center" wrapText="1"/>
    </xf>
    <xf numFmtId="14" fontId="9" fillId="4" borderId="3" xfId="2" applyNumberFormat="1" applyFont="1" applyFill="1" applyBorder="1" applyAlignment="1">
      <alignment horizontal="center" vertical="center" wrapText="1"/>
    </xf>
    <xf numFmtId="14" fontId="9" fillId="4" borderId="2" xfId="2" applyNumberFormat="1" applyFont="1" applyFill="1" applyBorder="1" applyAlignment="1">
      <alignment horizontal="center" vertical="center" wrapText="1"/>
    </xf>
    <xf numFmtId="14" fontId="9" fillId="4" borderId="1" xfId="2" applyNumberFormat="1" applyFont="1" applyFill="1" applyBorder="1" applyAlignment="1">
      <alignment horizontal="center" vertical="center" wrapText="1"/>
    </xf>
    <xf numFmtId="1" fontId="4" fillId="3" borderId="58" xfId="2" applyNumberFormat="1" applyFont="1" applyFill="1" applyBorder="1" applyAlignment="1">
      <alignment horizontal="center" vertical="center" wrapText="1"/>
    </xf>
    <xf numFmtId="1" fontId="4" fillId="3" borderId="7" xfId="2" applyNumberFormat="1" applyFont="1" applyFill="1" applyBorder="1" applyAlignment="1">
      <alignment horizontal="center" vertical="center" wrapText="1"/>
    </xf>
    <xf numFmtId="1" fontId="4" fillId="3" borderId="57" xfId="2" applyNumberFormat="1" applyFont="1" applyFill="1" applyBorder="1" applyAlignment="1">
      <alignment horizontal="center" vertical="center" wrapText="1"/>
    </xf>
    <xf numFmtId="1" fontId="4" fillId="3" borderId="3" xfId="2" applyNumberFormat="1" applyFont="1" applyFill="1" applyBorder="1" applyAlignment="1">
      <alignment horizontal="center" vertical="center" wrapText="1"/>
    </xf>
    <xf numFmtId="1" fontId="4" fillId="3" borderId="2" xfId="2" applyNumberFormat="1" applyFont="1" applyFill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1" fontId="10" fillId="2" borderId="58" xfId="2" applyNumberFormat="1" applyFont="1" applyFill="1" applyBorder="1" applyAlignment="1">
      <alignment horizontal="center" wrapText="1"/>
    </xf>
    <xf numFmtId="1" fontId="10" fillId="2" borderId="7" xfId="2" applyNumberFormat="1" applyFont="1" applyFill="1" applyBorder="1" applyAlignment="1">
      <alignment horizontal="center" wrapText="1"/>
    </xf>
    <xf numFmtId="1" fontId="10" fillId="2" borderId="57" xfId="2" applyNumberFormat="1" applyFont="1" applyFill="1" applyBorder="1" applyAlignment="1">
      <alignment horizontal="center" wrapText="1"/>
    </xf>
    <xf numFmtId="1" fontId="10" fillId="2" borderId="3" xfId="2" applyNumberFormat="1" applyFont="1" applyFill="1" applyBorder="1" applyAlignment="1">
      <alignment horizontal="center" wrapText="1"/>
    </xf>
    <xf numFmtId="1" fontId="10" fillId="2" borderId="2" xfId="2" applyNumberFormat="1" applyFont="1" applyFill="1" applyBorder="1" applyAlignment="1">
      <alignment horizontal="center" wrapText="1"/>
    </xf>
    <xf numFmtId="1" fontId="10" fillId="2" borderId="1" xfId="2" applyNumberFormat="1" applyFont="1" applyFill="1" applyBorder="1" applyAlignment="1">
      <alignment horizontal="center" wrapText="1"/>
    </xf>
    <xf numFmtId="0" fontId="18" fillId="0" borderId="31" xfId="1" applyFont="1" applyBorder="1" applyAlignment="1">
      <alignment horizontal="center" wrapText="1" shrinkToFit="1"/>
    </xf>
    <xf numFmtId="0" fontId="18" fillId="0" borderId="64" xfId="1" applyFont="1" applyBorder="1" applyAlignment="1">
      <alignment horizontal="center" wrapText="1" shrinkToFit="1"/>
    </xf>
    <xf numFmtId="0" fontId="18" fillId="0" borderId="59" xfId="1" applyFont="1" applyBorder="1" applyAlignment="1">
      <alignment horizontal="center" wrapText="1" shrinkToFit="1"/>
    </xf>
    <xf numFmtId="0" fontId="18" fillId="0" borderId="20" xfId="1" applyFont="1" applyBorder="1" applyAlignment="1">
      <alignment horizontal="center" wrapText="1" shrinkToFit="1"/>
    </xf>
    <xf numFmtId="0" fontId="4" fillId="11" borderId="43" xfId="1" applyFont="1" applyFill="1" applyBorder="1" applyAlignment="1">
      <alignment horizontal="center" textRotation="90"/>
    </xf>
    <xf numFmtId="0" fontId="4" fillId="11" borderId="8" xfId="1" applyFont="1" applyFill="1" applyBorder="1" applyAlignment="1">
      <alignment horizontal="center" textRotation="90"/>
    </xf>
    <xf numFmtId="0" fontId="4" fillId="11" borderId="36" xfId="1" applyFont="1" applyFill="1" applyBorder="1" applyAlignment="1">
      <alignment horizontal="center"/>
    </xf>
    <xf numFmtId="0" fontId="4" fillId="0" borderId="11" xfId="2" applyFont="1" applyFill="1" applyBorder="1" applyAlignment="1">
      <alignment horizontal="right"/>
    </xf>
    <xf numFmtId="0" fontId="4" fillId="0" borderId="12" xfId="2" applyFont="1" applyFill="1" applyBorder="1" applyAlignment="1">
      <alignment horizontal="right"/>
    </xf>
    <xf numFmtId="0" fontId="4" fillId="0" borderId="50" xfId="2" applyFont="1" applyFill="1" applyBorder="1" applyAlignment="1">
      <alignment horizontal="right"/>
    </xf>
    <xf numFmtId="0" fontId="11" fillId="0" borderId="3" xfId="2" applyFont="1" applyFill="1" applyBorder="1" applyAlignment="1">
      <alignment horizontal="right"/>
    </xf>
    <xf numFmtId="0" fontId="11" fillId="0" borderId="2" xfId="2" applyFont="1" applyFill="1" applyBorder="1" applyAlignment="1">
      <alignment horizontal="right"/>
    </xf>
    <xf numFmtId="0" fontId="11" fillId="0" borderId="1" xfId="2" applyFont="1" applyFill="1" applyBorder="1" applyAlignment="1">
      <alignment horizontal="right"/>
    </xf>
    <xf numFmtId="1" fontId="12" fillId="8" borderId="3" xfId="2" applyNumberFormat="1" applyFont="1" applyFill="1" applyBorder="1" applyAlignment="1">
      <alignment horizontal="center" wrapText="1"/>
    </xf>
    <xf numFmtId="1" fontId="12" fillId="8" borderId="2" xfId="2" applyNumberFormat="1" applyFont="1" applyFill="1" applyBorder="1" applyAlignment="1">
      <alignment horizontal="center" wrapText="1"/>
    </xf>
    <xf numFmtId="1" fontId="12" fillId="8" borderId="1" xfId="2" applyNumberFormat="1" applyFont="1" applyFill="1" applyBorder="1" applyAlignment="1">
      <alignment horizontal="center" wrapText="1"/>
    </xf>
    <xf numFmtId="0" fontId="11" fillId="0" borderId="58" xfId="2" applyFont="1" applyFill="1" applyBorder="1" applyAlignment="1">
      <alignment horizontal="right"/>
    </xf>
    <xf numFmtId="0" fontId="11" fillId="0" borderId="7" xfId="2" applyFont="1" applyFill="1" applyBorder="1" applyAlignment="1">
      <alignment horizontal="right"/>
    </xf>
    <xf numFmtId="0" fontId="11" fillId="0" borderId="57" xfId="2" applyFont="1" applyFill="1" applyBorder="1" applyAlignment="1">
      <alignment horizontal="right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" fontId="4" fillId="3" borderId="11" xfId="2" applyNumberFormat="1" applyFont="1" applyFill="1" applyBorder="1" applyAlignment="1">
      <alignment horizontal="center" wrapText="1"/>
    </xf>
    <xf numFmtId="1" fontId="4" fillId="3" borderId="50" xfId="2" applyNumberFormat="1" applyFont="1" applyFill="1" applyBorder="1" applyAlignment="1">
      <alignment horizontal="center" wrapText="1"/>
    </xf>
    <xf numFmtId="1" fontId="12" fillId="2" borderId="11" xfId="2" applyNumberFormat="1" applyFont="1" applyFill="1" applyBorder="1" applyAlignment="1">
      <alignment horizontal="center" wrapText="1"/>
    </xf>
    <xf numFmtId="1" fontId="12" fillId="2" borderId="12" xfId="2" applyNumberFormat="1" applyFont="1" applyFill="1" applyBorder="1" applyAlignment="1">
      <alignment horizontal="center" wrapText="1"/>
    </xf>
    <xf numFmtId="1" fontId="12" fillId="2" borderId="1" xfId="2" applyNumberFormat="1" applyFont="1" applyFill="1" applyBorder="1" applyAlignment="1">
      <alignment horizontal="center" wrapText="1"/>
    </xf>
    <xf numFmtId="0" fontId="25" fillId="0" borderId="11" xfId="1" applyFont="1" applyBorder="1" applyAlignment="1">
      <alignment horizontal="center"/>
    </xf>
    <xf numFmtId="0" fontId="25" fillId="0" borderId="12" xfId="1" applyFont="1" applyBorder="1" applyAlignment="1">
      <alignment horizontal="center"/>
    </xf>
    <xf numFmtId="1" fontId="10" fillId="0" borderId="0" xfId="2" applyNumberFormat="1" applyFont="1" applyFill="1" applyBorder="1" applyAlignment="1">
      <alignment horizontal="center" wrapText="1"/>
    </xf>
    <xf numFmtId="0" fontId="12" fillId="2" borderId="58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57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/>
    </xf>
    <xf numFmtId="0" fontId="4" fillId="0" borderId="72" xfId="2" applyFont="1" applyFill="1" applyBorder="1" applyAlignment="1">
      <alignment horizontal="center"/>
    </xf>
    <xf numFmtId="0" fontId="4" fillId="0" borderId="73" xfId="2" applyFont="1" applyFill="1" applyBorder="1" applyAlignment="1">
      <alignment horizontal="center"/>
    </xf>
    <xf numFmtId="0" fontId="11" fillId="0" borderId="3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0" fontId="11" fillId="0" borderId="11" xfId="2" applyFont="1" applyFill="1" applyBorder="1" applyAlignment="1">
      <alignment horizontal="center"/>
    </xf>
    <xf numFmtId="0" fontId="11" fillId="0" borderId="12" xfId="2" applyFont="1" applyFill="1" applyBorder="1" applyAlignment="1">
      <alignment horizontal="center"/>
    </xf>
    <xf numFmtId="14" fontId="9" fillId="4" borderId="0" xfId="2" applyNumberFormat="1" applyFont="1" applyFill="1" applyBorder="1" applyAlignment="1">
      <alignment horizontal="center" vertical="center" wrapText="1"/>
    </xf>
    <xf numFmtId="0" fontId="18" fillId="0" borderId="2" xfId="1" applyFont="1" applyBorder="1" applyAlignment="1">
      <alignment horizontal="center"/>
    </xf>
    <xf numFmtId="0" fontId="4" fillId="11" borderId="40" xfId="1" applyFont="1" applyFill="1" applyBorder="1" applyAlignment="1">
      <alignment horizontal="center"/>
    </xf>
    <xf numFmtId="0" fontId="4" fillId="11" borderId="39" xfId="1" applyFont="1" applyFill="1" applyBorder="1" applyAlignment="1">
      <alignment horizontal="center"/>
    </xf>
    <xf numFmtId="0" fontId="11" fillId="0" borderId="50" xfId="2" applyFont="1" applyFill="1" applyBorder="1" applyAlignment="1">
      <alignment horizontal="center"/>
    </xf>
    <xf numFmtId="14" fontId="9" fillId="4" borderId="11" xfId="2" applyNumberFormat="1" applyFont="1" applyFill="1" applyBorder="1" applyAlignment="1">
      <alignment horizontal="center" wrapText="1"/>
    </xf>
    <xf numFmtId="14" fontId="9" fillId="4" borderId="12" xfId="2" applyNumberFormat="1" applyFont="1" applyFill="1" applyBorder="1" applyAlignment="1">
      <alignment horizontal="center" wrapText="1"/>
    </xf>
    <xf numFmtId="14" fontId="9" fillId="4" borderId="50" xfId="2" applyNumberFormat="1" applyFont="1" applyFill="1" applyBorder="1" applyAlignment="1">
      <alignment horizontal="center" wrapText="1"/>
    </xf>
    <xf numFmtId="1" fontId="4" fillId="3" borderId="2" xfId="2" applyNumberFormat="1" applyFont="1" applyFill="1" applyBorder="1" applyAlignment="1">
      <alignment horizontal="center" wrapText="1"/>
    </xf>
    <xf numFmtId="1" fontId="10" fillId="2" borderId="12" xfId="2" applyNumberFormat="1" applyFont="1" applyFill="1" applyBorder="1" applyAlignment="1">
      <alignment horizontal="center" wrapText="1"/>
    </xf>
    <xf numFmtId="1" fontId="10" fillId="2" borderId="50" xfId="2" applyNumberFormat="1" applyFont="1" applyFill="1" applyBorder="1" applyAlignment="1">
      <alignment horizontal="center" wrapText="1"/>
    </xf>
    <xf numFmtId="0" fontId="4" fillId="13" borderId="53" xfId="1" applyFont="1" applyFill="1" applyBorder="1" applyAlignment="1">
      <alignment horizontal="center" textRotation="90"/>
    </xf>
    <xf numFmtId="0" fontId="4" fillId="13" borderId="46" xfId="1" applyFont="1" applyFill="1" applyBorder="1" applyAlignment="1">
      <alignment horizontal="center" textRotation="90"/>
    </xf>
    <xf numFmtId="0" fontId="24" fillId="0" borderId="0" xfId="1" applyFont="1" applyFill="1" applyBorder="1" applyAlignment="1">
      <alignment horizontal="center" vertical="center"/>
    </xf>
    <xf numFmtId="1" fontId="38" fillId="8" borderId="11" xfId="2" applyNumberFormat="1" applyFont="1" applyFill="1" applyBorder="1" applyAlignment="1">
      <alignment horizontal="center" wrapText="1"/>
    </xf>
    <xf numFmtId="1" fontId="38" fillId="8" borderId="12" xfId="2" applyNumberFormat="1" applyFont="1" applyFill="1" applyBorder="1" applyAlignment="1">
      <alignment horizontal="center" wrapText="1"/>
    </xf>
    <xf numFmtId="1" fontId="38" fillId="8" borderId="50" xfId="2" applyNumberFormat="1" applyFont="1" applyFill="1" applyBorder="1" applyAlignment="1">
      <alignment horizontal="center" wrapText="1"/>
    </xf>
    <xf numFmtId="0" fontId="24" fillId="0" borderId="42" xfId="2" applyFont="1" applyFill="1" applyBorder="1" applyAlignment="1">
      <alignment horizontal="center" vertical="center"/>
    </xf>
    <xf numFmtId="0" fontId="24" fillId="0" borderId="60" xfId="2" applyFont="1" applyFill="1" applyBorder="1" applyAlignment="1">
      <alignment horizontal="center" vertical="center"/>
    </xf>
    <xf numFmtId="0" fontId="24" fillId="0" borderId="25" xfId="2" applyFont="1" applyFill="1" applyBorder="1" applyAlignment="1">
      <alignment horizontal="center" vertical="center"/>
    </xf>
    <xf numFmtId="0" fontId="24" fillId="0" borderId="73" xfId="2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27" fillId="0" borderId="3" xfId="2" applyFont="1" applyFill="1" applyBorder="1" applyAlignment="1">
      <alignment horizontal="center"/>
    </xf>
    <xf numFmtId="0" fontId="27" fillId="0" borderId="2" xfId="2" applyFont="1" applyFill="1" applyBorder="1" applyAlignment="1">
      <alignment horizontal="center"/>
    </xf>
    <xf numFmtId="0" fontId="27" fillId="0" borderId="11" xfId="2" applyFont="1" applyFill="1" applyBorder="1" applyAlignment="1">
      <alignment horizontal="center"/>
    </xf>
    <xf numFmtId="0" fontId="27" fillId="0" borderId="12" xfId="2" applyFont="1" applyFill="1" applyBorder="1" applyAlignment="1">
      <alignment horizontal="center"/>
    </xf>
    <xf numFmtId="1" fontId="41" fillId="0" borderId="0" xfId="2" applyNumberFormat="1" applyFont="1" applyFill="1" applyBorder="1" applyAlignment="1">
      <alignment horizontal="center" wrapText="1"/>
    </xf>
    <xf numFmtId="14" fontId="41" fillId="4" borderId="7" xfId="2" applyNumberFormat="1" applyFont="1" applyFill="1" applyBorder="1" applyAlignment="1">
      <alignment horizontal="center" vertical="center" wrapText="1"/>
    </xf>
    <xf numFmtId="14" fontId="41" fillId="4" borderId="0" xfId="2" applyNumberFormat="1" applyFont="1" applyFill="1" applyBorder="1" applyAlignment="1">
      <alignment horizontal="center" vertical="center" wrapText="1"/>
    </xf>
    <xf numFmtId="1" fontId="24" fillId="3" borderId="5" xfId="2" applyNumberFormat="1" applyFont="1" applyFill="1" applyBorder="1" applyAlignment="1">
      <alignment horizontal="center" vertical="center" wrapText="1"/>
    </xf>
    <xf numFmtId="1" fontId="24" fillId="3" borderId="0" xfId="2" applyNumberFormat="1" applyFont="1" applyFill="1" applyBorder="1" applyAlignment="1">
      <alignment horizontal="center" vertical="center" wrapText="1"/>
    </xf>
    <xf numFmtId="1" fontId="24" fillId="3" borderId="4" xfId="2" applyNumberFormat="1" applyFont="1" applyFill="1" applyBorder="1" applyAlignment="1">
      <alignment horizontal="center" vertical="center" wrapText="1"/>
    </xf>
    <xf numFmtId="1" fontId="24" fillId="3" borderId="3" xfId="2" applyNumberFormat="1" applyFont="1" applyFill="1" applyBorder="1" applyAlignment="1">
      <alignment horizontal="center" vertical="center" wrapText="1"/>
    </xf>
    <xf numFmtId="1" fontId="24" fillId="3" borderId="2" xfId="2" applyNumberFormat="1" applyFont="1" applyFill="1" applyBorder="1" applyAlignment="1">
      <alignment horizontal="center" vertical="center" wrapText="1"/>
    </xf>
    <xf numFmtId="1" fontId="24" fillId="3" borderId="1" xfId="2" applyNumberFormat="1" applyFont="1" applyFill="1" applyBorder="1" applyAlignment="1">
      <alignment horizontal="center" vertical="center" wrapText="1"/>
    </xf>
    <xf numFmtId="0" fontId="38" fillId="2" borderId="5" xfId="1" applyFont="1" applyFill="1" applyBorder="1" applyAlignment="1">
      <alignment horizontal="center" vertical="center"/>
    </xf>
    <xf numFmtId="0" fontId="38" fillId="2" borderId="0" xfId="1" applyFont="1" applyFill="1" applyBorder="1" applyAlignment="1">
      <alignment horizontal="center" vertical="center"/>
    </xf>
    <xf numFmtId="0" fontId="38" fillId="2" borderId="4" xfId="1" applyFont="1" applyFill="1" applyBorder="1" applyAlignment="1">
      <alignment horizontal="center" vertical="center"/>
    </xf>
    <xf numFmtId="0" fontId="38" fillId="2" borderId="3" xfId="1" applyFont="1" applyFill="1" applyBorder="1" applyAlignment="1">
      <alignment horizontal="center" vertical="center"/>
    </xf>
    <xf numFmtId="0" fontId="38" fillId="2" borderId="2" xfId="1" applyFont="1" applyFill="1" applyBorder="1" applyAlignment="1">
      <alignment horizontal="center" vertical="center"/>
    </xf>
    <xf numFmtId="0" fontId="38" fillId="2" borderId="1" xfId="1" applyFont="1" applyFill="1" applyBorder="1" applyAlignment="1">
      <alignment horizontal="center" vertical="center"/>
    </xf>
    <xf numFmtId="0" fontId="4" fillId="11" borderId="11" xfId="1" applyFont="1" applyFill="1" applyBorder="1" applyAlignment="1">
      <alignment horizontal="center"/>
    </xf>
    <xf numFmtId="0" fontId="4" fillId="11" borderId="12" xfId="1" applyFont="1" applyFill="1" applyBorder="1" applyAlignment="1">
      <alignment horizontal="center"/>
    </xf>
    <xf numFmtId="0" fontId="4" fillId="11" borderId="50" xfId="1" applyFont="1" applyFill="1" applyBorder="1" applyAlignment="1">
      <alignment horizontal="center"/>
    </xf>
  </cellXfs>
  <cellStyles count="4">
    <cellStyle name="Normal" xfId="0" builtinId="0"/>
    <cellStyle name="Normal 2" xfId="2"/>
    <cellStyle name="Normal_U14_ESAME" xfId="1"/>
    <cellStyle name="Normal_U14_ESAM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12"/>
  <sheetViews>
    <sheetView workbookViewId="0">
      <selection activeCell="I10" sqref="I10"/>
    </sheetView>
  </sheetViews>
  <sheetFormatPr defaultRowHeight="25.5" x14ac:dyDescent="0.35"/>
  <cols>
    <col min="1" max="1" width="19" style="702" bestFit="1" customWidth="1"/>
    <col min="2" max="2" width="9.140625" style="694"/>
    <col min="3" max="3" width="27.85546875" customWidth="1"/>
    <col min="12" max="12" width="29" customWidth="1"/>
  </cols>
  <sheetData>
    <row r="1" spans="1:11" x14ac:dyDescent="0.35">
      <c r="A1" s="712" t="s">
        <v>501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</row>
    <row r="2" spans="1:11" s="695" customFormat="1" ht="28.5" x14ac:dyDescent="0.45">
      <c r="A2" s="706" t="s">
        <v>503</v>
      </c>
      <c r="B2" s="707" t="s">
        <v>504</v>
      </c>
      <c r="C2" s="707"/>
      <c r="D2" s="708" t="s">
        <v>477</v>
      </c>
      <c r="E2" s="708" t="s">
        <v>484</v>
      </c>
      <c r="F2" s="708" t="s">
        <v>485</v>
      </c>
      <c r="G2" s="708" t="s">
        <v>486</v>
      </c>
      <c r="H2" s="708" t="s">
        <v>487</v>
      </c>
      <c r="I2" s="708" t="s">
        <v>488</v>
      </c>
      <c r="J2" s="708" t="s">
        <v>489</v>
      </c>
      <c r="K2" s="708" t="s">
        <v>490</v>
      </c>
    </row>
    <row r="3" spans="1:11" x14ac:dyDescent="0.35">
      <c r="A3" s="703" t="s">
        <v>483</v>
      </c>
      <c r="B3" s="710" t="s">
        <v>481</v>
      </c>
      <c r="C3" s="696" t="s">
        <v>482</v>
      </c>
      <c r="D3" s="692">
        <v>14</v>
      </c>
      <c r="E3" s="693">
        <v>9</v>
      </c>
      <c r="F3" s="693">
        <v>1</v>
      </c>
      <c r="G3" s="693">
        <v>4</v>
      </c>
      <c r="H3" s="693">
        <v>39</v>
      </c>
      <c r="I3" s="693">
        <v>21</v>
      </c>
      <c r="J3" s="693">
        <v>18</v>
      </c>
      <c r="K3" s="692">
        <v>28</v>
      </c>
    </row>
    <row r="4" spans="1:11" x14ac:dyDescent="0.35">
      <c r="A4" s="703" t="s">
        <v>492</v>
      </c>
      <c r="B4" s="697" t="s">
        <v>491</v>
      </c>
      <c r="C4" s="696" t="s">
        <v>482</v>
      </c>
      <c r="D4" s="692">
        <v>20</v>
      </c>
      <c r="E4" s="693">
        <v>16</v>
      </c>
      <c r="F4" s="693">
        <v>3</v>
      </c>
      <c r="G4" s="693">
        <v>1</v>
      </c>
      <c r="H4" s="693">
        <v>50</v>
      </c>
      <c r="I4" s="693">
        <v>14</v>
      </c>
      <c r="J4" s="693">
        <v>36</v>
      </c>
      <c r="K4" s="692">
        <v>51</v>
      </c>
    </row>
    <row r="5" spans="1:11" x14ac:dyDescent="0.35">
      <c r="A5" s="703" t="s">
        <v>494</v>
      </c>
      <c r="B5" s="697" t="s">
        <v>491</v>
      </c>
      <c r="C5" s="696" t="s">
        <v>482</v>
      </c>
      <c r="D5" s="692">
        <v>24</v>
      </c>
      <c r="E5" s="693">
        <v>20</v>
      </c>
      <c r="F5" s="693">
        <v>2</v>
      </c>
      <c r="G5" s="693">
        <v>2</v>
      </c>
      <c r="H5" s="693">
        <v>85</v>
      </c>
      <c r="I5" s="693">
        <v>17</v>
      </c>
      <c r="J5" s="693">
        <v>68</v>
      </c>
      <c r="K5" s="692">
        <v>62</v>
      </c>
    </row>
    <row r="6" spans="1:11" x14ac:dyDescent="0.35">
      <c r="A6" s="703" t="s">
        <v>495</v>
      </c>
      <c r="B6" s="697" t="s">
        <v>481</v>
      </c>
      <c r="C6" s="696" t="s">
        <v>482</v>
      </c>
      <c r="D6" s="692">
        <v>12</v>
      </c>
      <c r="E6" s="693">
        <v>8</v>
      </c>
      <c r="F6" s="693">
        <v>1</v>
      </c>
      <c r="G6" s="693">
        <v>3</v>
      </c>
      <c r="H6" s="693">
        <v>48</v>
      </c>
      <c r="I6" s="693">
        <v>15</v>
      </c>
      <c r="J6" s="693">
        <v>33</v>
      </c>
      <c r="K6" s="692">
        <v>25</v>
      </c>
    </row>
    <row r="7" spans="1:11" x14ac:dyDescent="0.35">
      <c r="A7" s="703" t="s">
        <v>496</v>
      </c>
      <c r="B7" s="697" t="s">
        <v>491</v>
      </c>
      <c r="C7" s="696" t="s">
        <v>482</v>
      </c>
      <c r="D7" s="692">
        <v>16</v>
      </c>
      <c r="E7" s="693">
        <v>11</v>
      </c>
      <c r="F7" s="693">
        <v>1</v>
      </c>
      <c r="G7" s="693">
        <v>4</v>
      </c>
      <c r="H7" s="693">
        <v>64</v>
      </c>
      <c r="I7" s="693">
        <v>23</v>
      </c>
      <c r="J7" s="693">
        <v>41</v>
      </c>
      <c r="K7" s="692">
        <v>34</v>
      </c>
    </row>
    <row r="8" spans="1:11" x14ac:dyDescent="0.35">
      <c r="A8" s="703" t="s">
        <v>497</v>
      </c>
      <c r="B8" s="697" t="s">
        <v>493</v>
      </c>
      <c r="C8" s="696" t="s">
        <v>482</v>
      </c>
      <c r="D8" s="692">
        <v>12</v>
      </c>
      <c r="E8" s="693">
        <v>10</v>
      </c>
      <c r="F8" s="693">
        <v>0</v>
      </c>
      <c r="G8" s="693">
        <v>2</v>
      </c>
      <c r="H8" s="693">
        <v>76</v>
      </c>
      <c r="I8" s="693">
        <v>9</v>
      </c>
      <c r="J8" s="693">
        <v>67</v>
      </c>
      <c r="K8" s="692">
        <v>30</v>
      </c>
    </row>
    <row r="9" spans="1:11" x14ac:dyDescent="0.35">
      <c r="A9" s="703" t="s">
        <v>498</v>
      </c>
      <c r="B9" s="697" t="s">
        <v>493</v>
      </c>
      <c r="C9" s="696" t="s">
        <v>482</v>
      </c>
      <c r="D9" s="692">
        <v>8</v>
      </c>
      <c r="E9" s="693">
        <v>6</v>
      </c>
      <c r="F9" s="693">
        <v>0</v>
      </c>
      <c r="G9" s="693">
        <v>2</v>
      </c>
      <c r="H9" s="693">
        <v>34</v>
      </c>
      <c r="I9" s="693">
        <v>15</v>
      </c>
      <c r="J9" s="693">
        <v>19</v>
      </c>
      <c r="K9" s="692">
        <v>18</v>
      </c>
    </row>
    <row r="10" spans="1:11" x14ac:dyDescent="0.35">
      <c r="A10" s="703" t="s">
        <v>499</v>
      </c>
      <c r="B10" s="697" t="s">
        <v>502</v>
      </c>
      <c r="C10" s="696" t="s">
        <v>482</v>
      </c>
      <c r="D10" s="692">
        <v>7</v>
      </c>
      <c r="E10" s="693">
        <v>2</v>
      </c>
      <c r="F10" s="693">
        <v>2</v>
      </c>
      <c r="G10" s="693">
        <v>3</v>
      </c>
      <c r="H10" s="693">
        <v>8</v>
      </c>
      <c r="I10" s="693">
        <v>10</v>
      </c>
      <c r="J10" s="693">
        <v>-2</v>
      </c>
      <c r="K10" s="692">
        <v>8</v>
      </c>
    </row>
    <row r="11" spans="1:11" x14ac:dyDescent="0.35">
      <c r="A11" s="704"/>
      <c r="B11" s="705"/>
      <c r="C11" s="698" t="s">
        <v>500</v>
      </c>
      <c r="D11" s="699">
        <f>SUM(D3:D10)</f>
        <v>113</v>
      </c>
      <c r="E11" s="699">
        <f t="shared" ref="E11:K11" si="0">SUM(E3:E10)</f>
        <v>82</v>
      </c>
      <c r="F11" s="699">
        <f t="shared" si="0"/>
        <v>10</v>
      </c>
      <c r="G11" s="699">
        <f t="shared" si="0"/>
        <v>21</v>
      </c>
      <c r="H11" s="699">
        <f t="shared" si="0"/>
        <v>404</v>
      </c>
      <c r="I11" s="699">
        <f t="shared" si="0"/>
        <v>124</v>
      </c>
      <c r="J11" s="699">
        <f t="shared" si="0"/>
        <v>280</v>
      </c>
      <c r="K11" s="699">
        <f t="shared" si="0"/>
        <v>256</v>
      </c>
    </row>
    <row r="12" spans="1:11" s="701" customFormat="1" x14ac:dyDescent="0.35">
      <c r="A12" s="703"/>
      <c r="B12" s="709"/>
      <c r="C12" s="711" t="s">
        <v>505</v>
      </c>
      <c r="D12" s="700"/>
      <c r="E12" s="709">
        <v>0.72</v>
      </c>
      <c r="F12" s="709">
        <v>0.08</v>
      </c>
      <c r="G12" s="709">
        <v>0.18</v>
      </c>
      <c r="H12" s="709">
        <v>3.57</v>
      </c>
      <c r="I12" s="709">
        <v>1.0900000000000001</v>
      </c>
      <c r="J12" s="709"/>
      <c r="K12" s="709"/>
    </row>
  </sheetData>
  <mergeCells count="1">
    <mergeCell ref="A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76"/>
  <sheetViews>
    <sheetView zoomScale="75" zoomScaleNormal="75" workbookViewId="0">
      <selection activeCell="S25" sqref="S25"/>
    </sheetView>
  </sheetViews>
  <sheetFormatPr defaultRowHeight="23.25" x14ac:dyDescent="0.35"/>
  <cols>
    <col min="1" max="1" width="29.7109375" style="8" bestFit="1" customWidth="1"/>
    <col min="2" max="2" width="16.28515625" style="8" bestFit="1" customWidth="1"/>
    <col min="3" max="3" width="15.7109375" style="296" customWidth="1"/>
    <col min="4" max="4" width="16.7109375" style="6" bestFit="1" customWidth="1"/>
    <col min="5" max="7" width="6.42578125" style="5" bestFit="1" customWidth="1"/>
    <col min="8" max="8" width="9.7109375" style="5" customWidth="1"/>
    <col min="9" max="10" width="6.42578125" style="5" bestFit="1" customWidth="1"/>
    <col min="11" max="11" width="9.7109375" style="4" customWidth="1"/>
    <col min="12" max="12" width="9.7109375" style="1" customWidth="1"/>
    <col min="13" max="13" width="9.7109375" style="3" customWidth="1"/>
    <col min="14" max="16" width="9.7109375" style="1" customWidth="1"/>
    <col min="17" max="17" width="9.7109375" style="2" customWidth="1"/>
    <col min="18" max="19" width="9.7109375" style="1" customWidth="1"/>
    <col min="20" max="20" width="9.7109375" style="2" customWidth="1"/>
    <col min="21" max="27" width="9.7109375" style="1" customWidth="1"/>
    <col min="28" max="28" width="9.7109375" style="2" customWidth="1"/>
    <col min="29" max="29" width="9.7109375" style="58" hidden="1" customWidth="1"/>
    <col min="30" max="34" width="5.7109375" style="1" customWidth="1"/>
    <col min="35" max="16384" width="9.140625" style="1"/>
  </cols>
  <sheetData>
    <row r="1" spans="1:34" ht="34.5" thickBot="1" x14ac:dyDescent="0.55000000000000004">
      <c r="A1" s="858" t="s">
        <v>438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  <c r="R1" s="858"/>
      <c r="S1" s="858"/>
      <c r="T1" s="858"/>
      <c r="U1" s="858"/>
      <c r="V1" s="858"/>
      <c r="W1" s="858"/>
      <c r="X1" s="858"/>
      <c r="Y1" s="858"/>
      <c r="Z1" s="858"/>
      <c r="AA1" s="858"/>
      <c r="AB1" s="858"/>
    </row>
    <row r="2" spans="1:34" ht="21.75" customHeight="1" x14ac:dyDescent="0.35">
      <c r="A2" s="756" t="s">
        <v>115</v>
      </c>
      <c r="B2" s="757"/>
      <c r="C2" s="760" t="s">
        <v>114</v>
      </c>
      <c r="D2" s="762" t="s">
        <v>113</v>
      </c>
      <c r="E2" s="764" t="s">
        <v>112</v>
      </c>
      <c r="F2" s="766" t="s">
        <v>111</v>
      </c>
      <c r="G2" s="768" t="s">
        <v>110</v>
      </c>
      <c r="H2" s="770" t="s">
        <v>439</v>
      </c>
      <c r="I2" s="773" t="s">
        <v>108</v>
      </c>
      <c r="J2" s="775" t="s">
        <v>107</v>
      </c>
      <c r="K2" s="859" t="s">
        <v>106</v>
      </c>
      <c r="L2" s="716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6"/>
      <c r="X2" s="716"/>
      <c r="Y2" s="716"/>
      <c r="Z2" s="860"/>
      <c r="AA2" s="860"/>
      <c r="AB2" s="821"/>
    </row>
    <row r="3" spans="1:34" s="53" customFormat="1" ht="154.5" customHeight="1" thickBot="1" x14ac:dyDescent="0.3">
      <c r="A3" s="758"/>
      <c r="B3" s="759"/>
      <c r="C3" s="761"/>
      <c r="D3" s="763"/>
      <c r="E3" s="765"/>
      <c r="F3" s="767"/>
      <c r="G3" s="769"/>
      <c r="H3" s="771"/>
      <c r="I3" s="774"/>
      <c r="J3" s="819"/>
      <c r="K3" s="217" t="s">
        <v>407</v>
      </c>
      <c r="L3" s="218" t="s">
        <v>440</v>
      </c>
      <c r="M3" s="218" t="s">
        <v>441</v>
      </c>
      <c r="N3" s="218" t="s">
        <v>442</v>
      </c>
      <c r="O3" s="218" t="s">
        <v>443</v>
      </c>
      <c r="P3" s="218" t="s">
        <v>121</v>
      </c>
      <c r="Q3" s="217" t="s">
        <v>407</v>
      </c>
      <c r="R3" s="218" t="s">
        <v>440</v>
      </c>
      <c r="S3" s="218" t="s">
        <v>441</v>
      </c>
      <c r="T3" s="218" t="s">
        <v>442</v>
      </c>
      <c r="U3" s="218" t="s">
        <v>443</v>
      </c>
      <c r="V3" s="218" t="s">
        <v>121</v>
      </c>
      <c r="W3" s="218" t="s">
        <v>444</v>
      </c>
      <c r="X3" s="218" t="s">
        <v>128</v>
      </c>
      <c r="Y3" s="218" t="s">
        <v>105</v>
      </c>
      <c r="Z3" s="279" t="s">
        <v>445</v>
      </c>
      <c r="AA3" s="280"/>
      <c r="AB3" s="280"/>
      <c r="AC3" s="62"/>
    </row>
    <row r="4" spans="1:34" s="47" customFormat="1" ht="18.75" customHeight="1" thickBot="1" x14ac:dyDescent="0.3">
      <c r="A4" s="758"/>
      <c r="B4" s="759"/>
      <c r="C4" s="761"/>
      <c r="D4" s="763"/>
      <c r="E4" s="765"/>
      <c r="F4" s="767"/>
      <c r="G4" s="769"/>
      <c r="H4" s="771"/>
      <c r="I4" s="774"/>
      <c r="J4" s="819"/>
      <c r="K4" s="281" t="s">
        <v>446</v>
      </c>
      <c r="L4" s="282" t="s">
        <v>411</v>
      </c>
      <c r="M4" s="282" t="s">
        <v>447</v>
      </c>
      <c r="N4" s="283" t="s">
        <v>88</v>
      </c>
      <c r="O4" s="283" t="s">
        <v>448</v>
      </c>
      <c r="P4" s="282" t="s">
        <v>86</v>
      </c>
      <c r="Q4" s="281" t="s">
        <v>357</v>
      </c>
      <c r="R4" s="282" t="s">
        <v>86</v>
      </c>
      <c r="S4" s="282" t="s">
        <v>86</v>
      </c>
      <c r="T4" s="283" t="s">
        <v>88</v>
      </c>
      <c r="U4" s="283" t="s">
        <v>88</v>
      </c>
      <c r="V4" s="282" t="s">
        <v>208</v>
      </c>
      <c r="W4" s="282" t="s">
        <v>449</v>
      </c>
      <c r="X4" s="282" t="s">
        <v>81</v>
      </c>
      <c r="Y4" s="282" t="s">
        <v>450</v>
      </c>
      <c r="Z4" s="284" t="s">
        <v>140</v>
      </c>
      <c r="AA4" s="285"/>
      <c r="AB4" s="286"/>
      <c r="AC4" s="68"/>
    </row>
    <row r="5" spans="1:34" s="516" customFormat="1" ht="26.1" customHeight="1" x14ac:dyDescent="0.35">
      <c r="A5" s="46" t="s">
        <v>292</v>
      </c>
      <c r="B5" s="256" t="s">
        <v>363</v>
      </c>
      <c r="C5" s="287">
        <v>37348</v>
      </c>
      <c r="D5" s="527" t="s">
        <v>142</v>
      </c>
      <c r="E5" s="468">
        <v>13</v>
      </c>
      <c r="F5" s="469">
        <v>13</v>
      </c>
      <c r="G5" s="528">
        <v>13</v>
      </c>
      <c r="H5" s="471">
        <f t="shared" ref="H5:H38" si="0">K5+L5+M5+N5+O5+P5+Q5+R5+S5+T5+U5+V5+W5+X5+Y5+Z5</f>
        <v>900</v>
      </c>
      <c r="I5" s="472">
        <v>2</v>
      </c>
      <c r="J5" s="470"/>
      <c r="K5" s="529">
        <v>70</v>
      </c>
      <c r="L5" s="475">
        <v>70</v>
      </c>
      <c r="M5" s="475">
        <v>70</v>
      </c>
      <c r="N5" s="476"/>
      <c r="O5" s="475">
        <v>70</v>
      </c>
      <c r="P5" s="475">
        <v>70</v>
      </c>
      <c r="Q5" s="475">
        <v>70</v>
      </c>
      <c r="R5" s="475">
        <v>70</v>
      </c>
      <c r="S5" s="475">
        <v>70</v>
      </c>
      <c r="T5" s="476"/>
      <c r="U5" s="476"/>
      <c r="V5" s="475">
        <v>64</v>
      </c>
      <c r="W5" s="475">
        <v>70</v>
      </c>
      <c r="X5" s="475">
        <v>66</v>
      </c>
      <c r="Y5" s="475">
        <v>70</v>
      </c>
      <c r="Z5" s="475">
        <v>70</v>
      </c>
      <c r="AA5" s="476"/>
      <c r="AB5" s="530"/>
      <c r="AC5" s="466">
        <f>SUM(K5:AB5)</f>
        <v>900</v>
      </c>
    </row>
    <row r="6" spans="1:34" s="516" customFormat="1" ht="26.1" customHeight="1" x14ac:dyDescent="0.35">
      <c r="A6" s="37" t="s">
        <v>399</v>
      </c>
      <c r="B6" s="89" t="s">
        <v>400</v>
      </c>
      <c r="C6" s="210">
        <v>37466</v>
      </c>
      <c r="D6" s="531" t="s">
        <v>142</v>
      </c>
      <c r="E6" s="486">
        <v>13</v>
      </c>
      <c r="F6" s="487">
        <v>13</v>
      </c>
      <c r="G6" s="532">
        <v>13</v>
      </c>
      <c r="H6" s="481">
        <f t="shared" si="0"/>
        <v>869</v>
      </c>
      <c r="I6" s="482">
        <v>1</v>
      </c>
      <c r="J6" s="488"/>
      <c r="K6" s="483">
        <v>70</v>
      </c>
      <c r="L6" s="421">
        <v>44</v>
      </c>
      <c r="M6" s="421">
        <v>55</v>
      </c>
      <c r="N6" s="484"/>
      <c r="O6" s="421">
        <v>70</v>
      </c>
      <c r="P6" s="421">
        <v>70</v>
      </c>
      <c r="Q6" s="421">
        <v>70</v>
      </c>
      <c r="R6" s="421">
        <v>70</v>
      </c>
      <c r="S6" s="421">
        <v>70</v>
      </c>
      <c r="T6" s="484"/>
      <c r="U6" s="484"/>
      <c r="V6" s="421">
        <v>70</v>
      </c>
      <c r="W6" s="421">
        <v>70</v>
      </c>
      <c r="X6" s="421">
        <v>70</v>
      </c>
      <c r="Y6" s="421">
        <v>70</v>
      </c>
      <c r="Z6" s="421">
        <v>70</v>
      </c>
      <c r="AA6" s="484"/>
      <c r="AB6" s="500"/>
      <c r="AC6" s="466">
        <f>SUM(K6:AB6)</f>
        <v>869</v>
      </c>
    </row>
    <row r="7" spans="1:34" s="516" customFormat="1" ht="26.1" customHeight="1" x14ac:dyDescent="0.35">
      <c r="A7" s="34" t="s">
        <v>212</v>
      </c>
      <c r="B7" s="79" t="s">
        <v>213</v>
      </c>
      <c r="C7" s="199">
        <v>37761</v>
      </c>
      <c r="D7" s="533" t="s">
        <v>142</v>
      </c>
      <c r="E7" s="486">
        <v>13</v>
      </c>
      <c r="F7" s="487">
        <v>13</v>
      </c>
      <c r="G7" s="532">
        <v>13</v>
      </c>
      <c r="H7" s="481">
        <f t="shared" si="0"/>
        <v>864</v>
      </c>
      <c r="I7" s="482">
        <v>5</v>
      </c>
      <c r="J7" s="488"/>
      <c r="K7" s="483">
        <v>67</v>
      </c>
      <c r="L7" s="421">
        <v>70</v>
      </c>
      <c r="M7" s="421">
        <v>70</v>
      </c>
      <c r="N7" s="484"/>
      <c r="O7" s="421">
        <v>35</v>
      </c>
      <c r="P7" s="421">
        <v>70</v>
      </c>
      <c r="Q7" s="421">
        <v>70</v>
      </c>
      <c r="R7" s="421">
        <v>70</v>
      </c>
      <c r="S7" s="421">
        <v>70</v>
      </c>
      <c r="T7" s="484"/>
      <c r="U7" s="484"/>
      <c r="V7" s="421">
        <v>70</v>
      </c>
      <c r="W7" s="421">
        <v>63</v>
      </c>
      <c r="X7" s="421">
        <v>70</v>
      </c>
      <c r="Y7" s="421">
        <v>70</v>
      </c>
      <c r="Z7" s="421">
        <v>69</v>
      </c>
      <c r="AA7" s="484"/>
      <c r="AB7" s="500"/>
      <c r="AC7" s="466">
        <f>SUM(K7:AB7)</f>
        <v>864</v>
      </c>
    </row>
    <row r="8" spans="1:34" s="516" customFormat="1" ht="26.1" customHeight="1" x14ac:dyDescent="0.35">
      <c r="A8" s="34" t="s">
        <v>451</v>
      </c>
      <c r="B8" s="79" t="s">
        <v>360</v>
      </c>
      <c r="C8" s="199">
        <v>37283</v>
      </c>
      <c r="D8" s="531" t="s">
        <v>142</v>
      </c>
      <c r="E8" s="486">
        <v>12</v>
      </c>
      <c r="F8" s="487">
        <v>12</v>
      </c>
      <c r="G8" s="532">
        <v>12</v>
      </c>
      <c r="H8" s="481">
        <f t="shared" si="0"/>
        <v>799</v>
      </c>
      <c r="I8" s="482">
        <v>6</v>
      </c>
      <c r="J8" s="488"/>
      <c r="K8" s="483">
        <v>70</v>
      </c>
      <c r="L8" s="421">
        <v>70</v>
      </c>
      <c r="M8" s="421">
        <v>70</v>
      </c>
      <c r="N8" s="484"/>
      <c r="O8" s="484"/>
      <c r="P8" s="421">
        <v>70</v>
      </c>
      <c r="Q8" s="421">
        <v>70</v>
      </c>
      <c r="R8" s="421">
        <v>70</v>
      </c>
      <c r="S8" s="421">
        <v>70</v>
      </c>
      <c r="T8" s="484"/>
      <c r="U8" s="484"/>
      <c r="V8" s="421">
        <v>70</v>
      </c>
      <c r="W8" s="421">
        <v>70</v>
      </c>
      <c r="X8" s="421">
        <v>70</v>
      </c>
      <c r="Y8" s="421">
        <v>42</v>
      </c>
      <c r="Z8" s="421">
        <v>57</v>
      </c>
      <c r="AA8" s="484"/>
      <c r="AB8" s="500"/>
      <c r="AC8" s="466">
        <f t="shared" ref="AC8:AC16" si="1">SUM(K8:AB8)</f>
        <v>799</v>
      </c>
    </row>
    <row r="9" spans="1:34" s="516" customFormat="1" ht="26.1" customHeight="1" x14ac:dyDescent="0.35">
      <c r="A9" s="34" t="s">
        <v>452</v>
      </c>
      <c r="B9" s="79" t="s">
        <v>73</v>
      </c>
      <c r="C9" s="199">
        <v>37270</v>
      </c>
      <c r="D9" s="531" t="s">
        <v>143</v>
      </c>
      <c r="E9" s="486">
        <v>11</v>
      </c>
      <c r="F9" s="487">
        <v>11</v>
      </c>
      <c r="G9" s="532">
        <v>11</v>
      </c>
      <c r="H9" s="481">
        <f t="shared" si="0"/>
        <v>762</v>
      </c>
      <c r="I9" s="482">
        <v>7</v>
      </c>
      <c r="J9" s="488"/>
      <c r="K9" s="504"/>
      <c r="L9" s="484"/>
      <c r="M9" s="421">
        <v>62</v>
      </c>
      <c r="N9" s="484"/>
      <c r="O9" s="421">
        <v>70</v>
      </c>
      <c r="P9" s="421">
        <v>70</v>
      </c>
      <c r="Q9" s="421">
        <v>70</v>
      </c>
      <c r="R9" s="421">
        <v>70</v>
      </c>
      <c r="S9" s="421">
        <v>70</v>
      </c>
      <c r="T9" s="484"/>
      <c r="U9" s="484"/>
      <c r="V9" s="421">
        <v>70</v>
      </c>
      <c r="W9" s="421">
        <v>70</v>
      </c>
      <c r="X9" s="421">
        <v>70</v>
      </c>
      <c r="Y9" s="421">
        <v>70</v>
      </c>
      <c r="Z9" s="421">
        <v>70</v>
      </c>
      <c r="AA9" s="484"/>
      <c r="AB9" s="500"/>
      <c r="AC9" s="466">
        <f t="shared" si="1"/>
        <v>762</v>
      </c>
    </row>
    <row r="10" spans="1:34" s="516" customFormat="1" ht="26.1" customHeight="1" x14ac:dyDescent="0.35">
      <c r="A10" s="37" t="s">
        <v>175</v>
      </c>
      <c r="B10" s="89" t="s">
        <v>176</v>
      </c>
      <c r="C10" s="210">
        <v>37505</v>
      </c>
      <c r="D10" s="531" t="s">
        <v>149</v>
      </c>
      <c r="E10" s="486">
        <v>12</v>
      </c>
      <c r="F10" s="487">
        <v>11</v>
      </c>
      <c r="G10" s="532">
        <v>12</v>
      </c>
      <c r="H10" s="481">
        <f t="shared" si="0"/>
        <v>753</v>
      </c>
      <c r="I10" s="482"/>
      <c r="J10" s="488">
        <v>18</v>
      </c>
      <c r="K10" s="501">
        <v>70</v>
      </c>
      <c r="L10" s="421">
        <v>70</v>
      </c>
      <c r="M10" s="421">
        <v>70</v>
      </c>
      <c r="N10" s="484"/>
      <c r="O10" s="421">
        <v>27</v>
      </c>
      <c r="P10" s="421">
        <v>68</v>
      </c>
      <c r="Q10" s="421">
        <v>70</v>
      </c>
      <c r="R10" s="484"/>
      <c r="S10" s="421">
        <v>70</v>
      </c>
      <c r="T10" s="484"/>
      <c r="U10" s="484"/>
      <c r="V10" s="421">
        <v>61</v>
      </c>
      <c r="W10" s="421">
        <v>70</v>
      </c>
      <c r="X10" s="421">
        <v>70</v>
      </c>
      <c r="Y10" s="389">
        <v>37</v>
      </c>
      <c r="Z10" s="421">
        <v>70</v>
      </c>
      <c r="AA10" s="484"/>
      <c r="AB10" s="500"/>
      <c r="AC10" s="466">
        <f t="shared" si="1"/>
        <v>753</v>
      </c>
    </row>
    <row r="11" spans="1:34" s="516" customFormat="1" ht="26.1" customHeight="1" x14ac:dyDescent="0.35">
      <c r="A11" s="34" t="s">
        <v>453</v>
      </c>
      <c r="B11" s="79" t="s">
        <v>454</v>
      </c>
      <c r="C11" s="199">
        <v>37618</v>
      </c>
      <c r="D11" s="533" t="s">
        <v>143</v>
      </c>
      <c r="E11" s="486">
        <v>12</v>
      </c>
      <c r="F11" s="487">
        <v>11</v>
      </c>
      <c r="G11" s="532">
        <v>12</v>
      </c>
      <c r="H11" s="481">
        <f t="shared" si="0"/>
        <v>730</v>
      </c>
      <c r="I11" s="482">
        <v>2</v>
      </c>
      <c r="J11" s="488"/>
      <c r="K11" s="483">
        <v>69</v>
      </c>
      <c r="L11" s="421">
        <v>44</v>
      </c>
      <c r="M11" s="389">
        <v>70</v>
      </c>
      <c r="N11" s="484"/>
      <c r="O11" s="421">
        <v>70</v>
      </c>
      <c r="P11" s="421">
        <v>70</v>
      </c>
      <c r="Q11" s="421">
        <v>64</v>
      </c>
      <c r="R11" s="421">
        <v>68</v>
      </c>
      <c r="S11" s="421">
        <v>61</v>
      </c>
      <c r="T11" s="484"/>
      <c r="U11" s="484"/>
      <c r="V11" s="421">
        <v>51</v>
      </c>
      <c r="W11" s="421">
        <v>70</v>
      </c>
      <c r="X11" s="421">
        <v>69</v>
      </c>
      <c r="Y11" s="421">
        <v>24</v>
      </c>
      <c r="Z11" s="484"/>
      <c r="AA11" s="484"/>
      <c r="AB11" s="500"/>
      <c r="AC11" s="466">
        <f t="shared" si="1"/>
        <v>730</v>
      </c>
    </row>
    <row r="12" spans="1:34" s="516" customFormat="1" ht="26.1" customHeight="1" x14ac:dyDescent="0.35">
      <c r="A12" s="34" t="s">
        <v>379</v>
      </c>
      <c r="B12" s="79" t="s">
        <v>380</v>
      </c>
      <c r="C12" s="199">
        <v>37367</v>
      </c>
      <c r="D12" s="533" t="s">
        <v>146</v>
      </c>
      <c r="E12" s="486">
        <v>13</v>
      </c>
      <c r="F12" s="487">
        <v>13</v>
      </c>
      <c r="G12" s="532">
        <v>13</v>
      </c>
      <c r="H12" s="481">
        <f t="shared" si="0"/>
        <v>683</v>
      </c>
      <c r="I12" s="482">
        <v>9</v>
      </c>
      <c r="J12" s="488"/>
      <c r="K12" s="483">
        <v>68</v>
      </c>
      <c r="L12" s="421">
        <v>44</v>
      </c>
      <c r="M12" s="421">
        <v>50</v>
      </c>
      <c r="N12" s="484"/>
      <c r="O12" s="421">
        <v>35</v>
      </c>
      <c r="P12" s="421">
        <v>68</v>
      </c>
      <c r="Q12" s="421">
        <v>70</v>
      </c>
      <c r="R12" s="421">
        <v>53</v>
      </c>
      <c r="S12" s="421">
        <v>40</v>
      </c>
      <c r="T12" s="484"/>
      <c r="U12" s="484"/>
      <c r="V12" s="421">
        <v>42</v>
      </c>
      <c r="W12" s="421">
        <v>21</v>
      </c>
      <c r="X12" s="421">
        <v>61</v>
      </c>
      <c r="Y12" s="421">
        <v>62</v>
      </c>
      <c r="Z12" s="421">
        <v>69</v>
      </c>
      <c r="AA12" s="484"/>
      <c r="AB12" s="500"/>
      <c r="AC12" s="466">
        <f>SUM(K12:AB12)</f>
        <v>683</v>
      </c>
    </row>
    <row r="13" spans="1:34" s="466" customFormat="1" ht="26.1" customHeight="1" x14ac:dyDescent="0.35">
      <c r="A13" s="37" t="s">
        <v>220</v>
      </c>
      <c r="B13" s="89" t="s">
        <v>221</v>
      </c>
      <c r="C13" s="210">
        <v>37665</v>
      </c>
      <c r="D13" s="533" t="s">
        <v>143</v>
      </c>
      <c r="E13" s="506">
        <v>12</v>
      </c>
      <c r="F13" s="507">
        <v>8</v>
      </c>
      <c r="G13" s="534">
        <v>12</v>
      </c>
      <c r="H13" s="481">
        <f t="shared" si="0"/>
        <v>606</v>
      </c>
      <c r="I13" s="482">
        <v>9</v>
      </c>
      <c r="J13" s="375"/>
      <c r="K13" s="501">
        <v>70</v>
      </c>
      <c r="L13" s="421">
        <v>70</v>
      </c>
      <c r="M13" s="421">
        <v>52</v>
      </c>
      <c r="N13" s="484"/>
      <c r="O13" s="421">
        <v>35</v>
      </c>
      <c r="P13" s="484"/>
      <c r="Q13" s="389">
        <v>35</v>
      </c>
      <c r="R13" s="421">
        <v>66</v>
      </c>
      <c r="S13" s="389">
        <v>35</v>
      </c>
      <c r="T13" s="484"/>
      <c r="U13" s="484"/>
      <c r="V13" s="421">
        <v>70</v>
      </c>
      <c r="W13" s="421">
        <v>54</v>
      </c>
      <c r="X13" s="389">
        <v>20</v>
      </c>
      <c r="Y13" s="389">
        <v>46</v>
      </c>
      <c r="Z13" s="421">
        <v>53</v>
      </c>
      <c r="AA13" s="484"/>
      <c r="AB13" s="500"/>
      <c r="AC13" s="466">
        <f t="shared" si="1"/>
        <v>606</v>
      </c>
      <c r="AD13" s="516"/>
      <c r="AE13" s="516"/>
      <c r="AF13" s="516"/>
      <c r="AG13" s="516"/>
      <c r="AH13" s="516"/>
    </row>
    <row r="14" spans="1:34" s="466" customFormat="1" ht="26.1" customHeight="1" x14ac:dyDescent="0.35">
      <c r="A14" s="34" t="s">
        <v>455</v>
      </c>
      <c r="B14" s="79" t="s">
        <v>456</v>
      </c>
      <c r="C14" s="199">
        <v>37492</v>
      </c>
      <c r="D14" s="531" t="s">
        <v>142</v>
      </c>
      <c r="E14" s="486">
        <v>10</v>
      </c>
      <c r="F14" s="487">
        <v>9</v>
      </c>
      <c r="G14" s="532">
        <v>9</v>
      </c>
      <c r="H14" s="481">
        <f t="shared" si="0"/>
        <v>530</v>
      </c>
      <c r="I14" s="482"/>
      <c r="J14" s="488"/>
      <c r="K14" s="483">
        <v>43</v>
      </c>
      <c r="L14" s="421">
        <v>44</v>
      </c>
      <c r="M14" s="484"/>
      <c r="N14" s="484"/>
      <c r="O14" s="484"/>
      <c r="P14" s="484"/>
      <c r="Q14" s="535">
        <v>0</v>
      </c>
      <c r="R14" s="421">
        <v>70</v>
      </c>
      <c r="S14" s="421">
        <v>65</v>
      </c>
      <c r="T14" s="484"/>
      <c r="U14" s="484"/>
      <c r="V14" s="421">
        <v>58</v>
      </c>
      <c r="W14" s="421">
        <v>70</v>
      </c>
      <c r="X14" s="421">
        <v>70</v>
      </c>
      <c r="Y14" s="421">
        <v>70</v>
      </c>
      <c r="Z14" s="421">
        <v>40</v>
      </c>
      <c r="AA14" s="484"/>
      <c r="AB14" s="500"/>
      <c r="AC14" s="466">
        <f t="shared" si="1"/>
        <v>530</v>
      </c>
      <c r="AD14" s="516"/>
      <c r="AE14" s="516"/>
      <c r="AF14" s="516"/>
      <c r="AG14" s="516"/>
      <c r="AH14" s="516"/>
    </row>
    <row r="15" spans="1:34" s="516" customFormat="1" ht="26.1" customHeight="1" x14ac:dyDescent="0.35">
      <c r="A15" s="37" t="s">
        <v>457</v>
      </c>
      <c r="B15" s="89" t="s">
        <v>215</v>
      </c>
      <c r="C15" s="210">
        <v>37622</v>
      </c>
      <c r="D15" s="531" t="s">
        <v>146</v>
      </c>
      <c r="E15" s="486">
        <v>9</v>
      </c>
      <c r="F15" s="487">
        <v>7</v>
      </c>
      <c r="G15" s="532">
        <v>9</v>
      </c>
      <c r="H15" s="481">
        <f t="shared" si="0"/>
        <v>468</v>
      </c>
      <c r="I15" s="482">
        <v>6</v>
      </c>
      <c r="J15" s="488"/>
      <c r="K15" s="499"/>
      <c r="L15" s="484"/>
      <c r="M15" s="484"/>
      <c r="N15" s="484"/>
      <c r="O15" s="421">
        <v>70</v>
      </c>
      <c r="P15" s="421">
        <v>61</v>
      </c>
      <c r="Q15" s="421">
        <v>65</v>
      </c>
      <c r="R15" s="421">
        <v>48</v>
      </c>
      <c r="S15" s="389">
        <v>30</v>
      </c>
      <c r="T15" s="484"/>
      <c r="U15" s="484"/>
      <c r="V15" s="389">
        <v>28</v>
      </c>
      <c r="W15" s="421">
        <v>46</v>
      </c>
      <c r="X15" s="421">
        <v>50</v>
      </c>
      <c r="Y15" s="421">
        <v>70</v>
      </c>
      <c r="Z15" s="484"/>
      <c r="AA15" s="484"/>
      <c r="AB15" s="500"/>
      <c r="AC15" s="466">
        <f t="shared" si="1"/>
        <v>468</v>
      </c>
    </row>
    <row r="16" spans="1:34" s="516" customFormat="1" ht="26.1" customHeight="1" x14ac:dyDescent="0.35">
      <c r="A16" s="34" t="s">
        <v>458</v>
      </c>
      <c r="B16" s="79" t="s">
        <v>172</v>
      </c>
      <c r="C16" s="199">
        <v>37785</v>
      </c>
      <c r="D16" s="533" t="s">
        <v>143</v>
      </c>
      <c r="E16" s="486">
        <v>11</v>
      </c>
      <c r="F16" s="487">
        <v>6</v>
      </c>
      <c r="G16" s="532">
        <v>9</v>
      </c>
      <c r="H16" s="481">
        <f t="shared" si="0"/>
        <v>405</v>
      </c>
      <c r="I16" s="482">
        <v>2</v>
      </c>
      <c r="J16" s="488"/>
      <c r="K16" s="483">
        <v>70</v>
      </c>
      <c r="L16" s="389">
        <v>26</v>
      </c>
      <c r="M16" s="389">
        <v>8</v>
      </c>
      <c r="N16" s="484"/>
      <c r="O16" s="535">
        <v>0</v>
      </c>
      <c r="P16" s="421">
        <v>68</v>
      </c>
      <c r="Q16" s="421">
        <v>35</v>
      </c>
      <c r="R16" s="535">
        <v>0</v>
      </c>
      <c r="S16" s="484"/>
      <c r="T16" s="484"/>
      <c r="U16" s="484"/>
      <c r="V16" s="484"/>
      <c r="W16" s="389">
        <v>7</v>
      </c>
      <c r="X16" s="421">
        <v>70</v>
      </c>
      <c r="Y16" s="421">
        <v>51</v>
      </c>
      <c r="Z16" s="421">
        <v>70</v>
      </c>
      <c r="AA16" s="484"/>
      <c r="AB16" s="500"/>
      <c r="AC16" s="466">
        <f t="shared" si="1"/>
        <v>405</v>
      </c>
    </row>
    <row r="17" spans="1:34" s="516" customFormat="1" ht="26.1" customHeight="1" x14ac:dyDescent="0.35">
      <c r="A17" s="37" t="s">
        <v>459</v>
      </c>
      <c r="B17" s="89" t="s">
        <v>460</v>
      </c>
      <c r="C17" s="210">
        <v>37475</v>
      </c>
      <c r="D17" s="531" t="s">
        <v>143</v>
      </c>
      <c r="E17" s="479">
        <v>8</v>
      </c>
      <c r="F17" s="480">
        <v>4</v>
      </c>
      <c r="G17" s="536">
        <v>8</v>
      </c>
      <c r="H17" s="481">
        <f t="shared" si="0"/>
        <v>369</v>
      </c>
      <c r="I17" s="482">
        <v>2</v>
      </c>
      <c r="J17" s="417"/>
      <c r="K17" s="503">
        <v>27</v>
      </c>
      <c r="L17" s="389">
        <v>26</v>
      </c>
      <c r="M17" s="389">
        <v>35</v>
      </c>
      <c r="N17" s="484"/>
      <c r="O17" s="421">
        <v>70</v>
      </c>
      <c r="P17" s="484"/>
      <c r="Q17" s="421">
        <v>70</v>
      </c>
      <c r="R17" s="389">
        <v>17</v>
      </c>
      <c r="S17" s="421">
        <v>54</v>
      </c>
      <c r="T17" s="484"/>
      <c r="U17" s="484"/>
      <c r="V17" s="421">
        <v>70</v>
      </c>
      <c r="W17" s="484"/>
      <c r="X17" s="484"/>
      <c r="Y17" s="484"/>
      <c r="Z17" s="484"/>
      <c r="AA17" s="484"/>
      <c r="AB17" s="500"/>
      <c r="AC17" s="466">
        <f t="shared" ref="AC17:AC40" si="2">SUM(K17:AB17)</f>
        <v>369</v>
      </c>
    </row>
    <row r="18" spans="1:34" s="516" customFormat="1" ht="26.1" customHeight="1" x14ac:dyDescent="0.35">
      <c r="A18" s="34" t="s">
        <v>461</v>
      </c>
      <c r="B18" s="79" t="s">
        <v>462</v>
      </c>
      <c r="C18" s="199">
        <v>37529</v>
      </c>
      <c r="D18" s="533" t="s">
        <v>143</v>
      </c>
      <c r="E18" s="479">
        <v>8</v>
      </c>
      <c r="F18" s="480">
        <v>2</v>
      </c>
      <c r="G18" s="536">
        <v>6</v>
      </c>
      <c r="H18" s="481">
        <f t="shared" si="0"/>
        <v>172</v>
      </c>
      <c r="I18" s="482"/>
      <c r="J18" s="417"/>
      <c r="K18" s="489">
        <v>47</v>
      </c>
      <c r="L18" s="389">
        <v>26</v>
      </c>
      <c r="M18" s="421">
        <v>35</v>
      </c>
      <c r="N18" s="484"/>
      <c r="O18" s="484"/>
      <c r="P18" s="421">
        <v>44</v>
      </c>
      <c r="Q18" s="484"/>
      <c r="R18" s="484"/>
      <c r="S18" s="535">
        <v>0</v>
      </c>
      <c r="T18" s="484"/>
      <c r="U18" s="484"/>
      <c r="V18" s="535">
        <v>0</v>
      </c>
      <c r="W18" s="389">
        <v>16</v>
      </c>
      <c r="X18" s="389">
        <v>4</v>
      </c>
      <c r="Y18" s="484"/>
      <c r="Z18" s="484"/>
      <c r="AA18" s="484"/>
      <c r="AB18" s="500"/>
      <c r="AC18" s="466">
        <f t="shared" si="2"/>
        <v>172</v>
      </c>
    </row>
    <row r="19" spans="1:34" s="516" customFormat="1" ht="26.1" customHeight="1" x14ac:dyDescent="0.35">
      <c r="A19" s="37" t="s">
        <v>46</v>
      </c>
      <c r="B19" s="89" t="s">
        <v>33</v>
      </c>
      <c r="C19" s="210">
        <v>37399</v>
      </c>
      <c r="D19" s="533" t="s">
        <v>149</v>
      </c>
      <c r="E19" s="486">
        <v>13</v>
      </c>
      <c r="F19" s="487">
        <v>2</v>
      </c>
      <c r="G19" s="532">
        <v>5</v>
      </c>
      <c r="H19" s="481">
        <f t="shared" si="0"/>
        <v>144</v>
      </c>
      <c r="I19" s="482"/>
      <c r="J19" s="488">
        <v>5</v>
      </c>
      <c r="K19" s="537">
        <v>0</v>
      </c>
      <c r="L19" s="535">
        <v>0</v>
      </c>
      <c r="M19" s="535">
        <v>0</v>
      </c>
      <c r="N19" s="538"/>
      <c r="O19" s="389">
        <v>43</v>
      </c>
      <c r="P19" s="389">
        <v>2</v>
      </c>
      <c r="Q19" s="535">
        <v>0</v>
      </c>
      <c r="R19" s="421">
        <v>57</v>
      </c>
      <c r="S19" s="535">
        <v>0</v>
      </c>
      <c r="T19" s="484"/>
      <c r="U19" s="484"/>
      <c r="V19" s="389">
        <v>9</v>
      </c>
      <c r="W19" s="535">
        <v>0</v>
      </c>
      <c r="X19" s="535">
        <v>0</v>
      </c>
      <c r="Y19" s="421">
        <v>33</v>
      </c>
      <c r="Z19" s="535">
        <v>0</v>
      </c>
      <c r="AA19" s="484"/>
      <c r="AB19" s="500"/>
      <c r="AC19" s="466">
        <f t="shared" si="2"/>
        <v>144</v>
      </c>
    </row>
    <row r="20" spans="1:34" s="516" customFormat="1" ht="26.1" customHeight="1" x14ac:dyDescent="0.35">
      <c r="A20" s="34" t="s">
        <v>463</v>
      </c>
      <c r="B20" s="79" t="s">
        <v>45</v>
      </c>
      <c r="C20" s="199">
        <v>37622</v>
      </c>
      <c r="D20" s="531" t="s">
        <v>142</v>
      </c>
      <c r="E20" s="486">
        <v>2</v>
      </c>
      <c r="F20" s="487">
        <v>2</v>
      </c>
      <c r="G20" s="532">
        <v>2</v>
      </c>
      <c r="H20" s="481">
        <f t="shared" si="0"/>
        <v>140</v>
      </c>
      <c r="I20" s="482"/>
      <c r="J20" s="488"/>
      <c r="K20" s="499"/>
      <c r="L20" s="421">
        <v>70</v>
      </c>
      <c r="M20" s="421">
        <v>70</v>
      </c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  <c r="AA20" s="484"/>
      <c r="AB20" s="500"/>
      <c r="AC20" s="466">
        <f t="shared" si="2"/>
        <v>140</v>
      </c>
    </row>
    <row r="21" spans="1:34" s="516" customFormat="1" ht="26.1" customHeight="1" x14ac:dyDescent="0.35">
      <c r="A21" s="34" t="s">
        <v>464</v>
      </c>
      <c r="B21" s="79" t="s">
        <v>210</v>
      </c>
      <c r="C21" s="199">
        <v>37712</v>
      </c>
      <c r="D21" s="533" t="s">
        <v>142</v>
      </c>
      <c r="E21" s="486">
        <v>4</v>
      </c>
      <c r="F21" s="487">
        <v>1</v>
      </c>
      <c r="G21" s="532">
        <v>4</v>
      </c>
      <c r="H21" s="481">
        <f t="shared" si="0"/>
        <v>129</v>
      </c>
      <c r="I21" s="482"/>
      <c r="J21" s="488"/>
      <c r="K21" s="499"/>
      <c r="L21" s="484"/>
      <c r="M21" s="484"/>
      <c r="N21" s="484"/>
      <c r="O21" s="484"/>
      <c r="P21" s="389">
        <v>26</v>
      </c>
      <c r="Q21" s="389">
        <v>5</v>
      </c>
      <c r="R21" s="484"/>
      <c r="S21" s="484"/>
      <c r="T21" s="484"/>
      <c r="U21" s="484"/>
      <c r="V21" s="484"/>
      <c r="W21" s="484"/>
      <c r="X21" s="484"/>
      <c r="Y21" s="389">
        <v>28</v>
      </c>
      <c r="Z21" s="421">
        <v>70</v>
      </c>
      <c r="AA21" s="484"/>
      <c r="AB21" s="500"/>
      <c r="AC21" s="466">
        <f t="shared" si="2"/>
        <v>129</v>
      </c>
    </row>
    <row r="22" spans="1:34" s="516" customFormat="1" ht="26.1" customHeight="1" x14ac:dyDescent="0.35">
      <c r="A22" s="37" t="s">
        <v>242</v>
      </c>
      <c r="B22" s="89" t="s">
        <v>243</v>
      </c>
      <c r="C22" s="210">
        <v>38293</v>
      </c>
      <c r="D22" s="533" t="s">
        <v>146</v>
      </c>
      <c r="E22" s="486">
        <v>7</v>
      </c>
      <c r="F22" s="487">
        <v>0</v>
      </c>
      <c r="G22" s="532">
        <v>7</v>
      </c>
      <c r="H22" s="481">
        <f t="shared" si="0"/>
        <v>128</v>
      </c>
      <c r="I22" s="482">
        <v>2</v>
      </c>
      <c r="J22" s="488"/>
      <c r="K22" s="503">
        <v>3</v>
      </c>
      <c r="L22" s="484"/>
      <c r="M22" s="484"/>
      <c r="N22" s="484"/>
      <c r="O22" s="484"/>
      <c r="P22" s="389">
        <v>9</v>
      </c>
      <c r="Q22" s="484"/>
      <c r="R22" s="389">
        <v>22</v>
      </c>
      <c r="S22" s="484"/>
      <c r="T22" s="484"/>
      <c r="U22" s="484"/>
      <c r="V22" s="484"/>
      <c r="W22" s="389">
        <v>49</v>
      </c>
      <c r="X22" s="389">
        <v>9</v>
      </c>
      <c r="Y22" s="389">
        <v>19</v>
      </c>
      <c r="Z22" s="389">
        <v>17</v>
      </c>
      <c r="AA22" s="484"/>
      <c r="AB22" s="539"/>
      <c r="AC22" s="466">
        <f t="shared" si="2"/>
        <v>128</v>
      </c>
    </row>
    <row r="23" spans="1:34" s="516" customFormat="1" ht="26.1" customHeight="1" x14ac:dyDescent="0.35">
      <c r="A23" s="34" t="s">
        <v>227</v>
      </c>
      <c r="B23" s="79" t="s">
        <v>228</v>
      </c>
      <c r="C23" s="199">
        <v>37718</v>
      </c>
      <c r="D23" s="533" t="s">
        <v>142</v>
      </c>
      <c r="E23" s="486">
        <v>8</v>
      </c>
      <c r="F23" s="487">
        <v>1</v>
      </c>
      <c r="G23" s="532">
        <v>6</v>
      </c>
      <c r="H23" s="481">
        <f t="shared" si="0"/>
        <v>78</v>
      </c>
      <c r="I23" s="482"/>
      <c r="J23" s="488"/>
      <c r="K23" s="489">
        <v>2</v>
      </c>
      <c r="L23" s="389">
        <v>26</v>
      </c>
      <c r="M23" s="535">
        <v>0</v>
      </c>
      <c r="N23" s="484"/>
      <c r="O23" s="484"/>
      <c r="P23" s="389">
        <v>2</v>
      </c>
      <c r="Q23" s="484"/>
      <c r="R23" s="535">
        <v>0</v>
      </c>
      <c r="S23" s="421">
        <v>35</v>
      </c>
      <c r="T23" s="484"/>
      <c r="U23" s="484"/>
      <c r="V23" s="389">
        <v>12</v>
      </c>
      <c r="W23" s="484"/>
      <c r="X23" s="484"/>
      <c r="Y23" s="484"/>
      <c r="Z23" s="389">
        <v>1</v>
      </c>
      <c r="AA23" s="484"/>
      <c r="AB23" s="500"/>
      <c r="AC23" s="466">
        <f t="shared" si="2"/>
        <v>78</v>
      </c>
    </row>
    <row r="24" spans="1:34" s="516" customFormat="1" ht="26.1" customHeight="1" x14ac:dyDescent="0.35">
      <c r="A24" s="37" t="s">
        <v>465</v>
      </c>
      <c r="B24" s="89" t="s">
        <v>235</v>
      </c>
      <c r="C24" s="210">
        <v>37881</v>
      </c>
      <c r="D24" s="533" t="s">
        <v>142</v>
      </c>
      <c r="E24" s="486">
        <v>5</v>
      </c>
      <c r="F24" s="487">
        <v>2</v>
      </c>
      <c r="G24" s="532">
        <v>3</v>
      </c>
      <c r="H24" s="481">
        <f t="shared" si="0"/>
        <v>74</v>
      </c>
      <c r="I24" s="482"/>
      <c r="J24" s="488"/>
      <c r="K24" s="501">
        <v>23</v>
      </c>
      <c r="L24" s="484"/>
      <c r="M24" s="484"/>
      <c r="N24" s="484"/>
      <c r="O24" s="421">
        <v>27</v>
      </c>
      <c r="P24" s="484"/>
      <c r="Q24" s="484"/>
      <c r="R24" s="484"/>
      <c r="S24" s="484"/>
      <c r="T24" s="484"/>
      <c r="U24" s="484"/>
      <c r="V24" s="484"/>
      <c r="W24" s="389">
        <v>24</v>
      </c>
      <c r="X24" s="535">
        <v>0</v>
      </c>
      <c r="Y24" s="484"/>
      <c r="Z24" s="535">
        <v>0</v>
      </c>
      <c r="AA24" s="484"/>
      <c r="AB24" s="500"/>
      <c r="AC24" s="466">
        <f t="shared" si="2"/>
        <v>74</v>
      </c>
    </row>
    <row r="25" spans="1:34" s="516" customFormat="1" ht="26.1" customHeight="1" x14ac:dyDescent="0.35">
      <c r="A25" s="34" t="s">
        <v>466</v>
      </c>
      <c r="B25" s="79" t="s">
        <v>230</v>
      </c>
      <c r="C25" s="199">
        <v>37644</v>
      </c>
      <c r="D25" s="531" t="s">
        <v>142</v>
      </c>
      <c r="E25" s="486">
        <v>2</v>
      </c>
      <c r="F25" s="487">
        <v>1</v>
      </c>
      <c r="G25" s="532">
        <v>2</v>
      </c>
      <c r="H25" s="481">
        <f t="shared" si="0"/>
        <v>60</v>
      </c>
      <c r="I25" s="482"/>
      <c r="J25" s="488"/>
      <c r="K25" s="499"/>
      <c r="L25" s="421">
        <v>44</v>
      </c>
      <c r="M25" s="484"/>
      <c r="N25" s="484"/>
      <c r="O25" s="484"/>
      <c r="P25" s="484"/>
      <c r="Q25" s="484"/>
      <c r="R25" s="484"/>
      <c r="S25" s="389">
        <v>16</v>
      </c>
      <c r="T25" s="484"/>
      <c r="U25" s="538"/>
      <c r="V25" s="484"/>
      <c r="W25" s="484"/>
      <c r="X25" s="484"/>
      <c r="Y25" s="484"/>
      <c r="Z25" s="484"/>
      <c r="AA25" s="484"/>
      <c r="AB25" s="500"/>
      <c r="AC25" s="466">
        <f t="shared" si="2"/>
        <v>60</v>
      </c>
      <c r="AD25" s="466"/>
      <c r="AE25" s="466"/>
      <c r="AF25" s="466"/>
      <c r="AG25" s="466"/>
      <c r="AH25" s="466"/>
    </row>
    <row r="26" spans="1:34" s="516" customFormat="1" ht="26.1" customHeight="1" x14ac:dyDescent="0.35">
      <c r="A26" s="37" t="s">
        <v>54</v>
      </c>
      <c r="B26" s="89" t="s">
        <v>233</v>
      </c>
      <c r="C26" s="210">
        <v>37858</v>
      </c>
      <c r="D26" s="533" t="s">
        <v>142</v>
      </c>
      <c r="E26" s="486">
        <v>7</v>
      </c>
      <c r="F26" s="487">
        <v>0</v>
      </c>
      <c r="G26" s="532">
        <v>3</v>
      </c>
      <c r="H26" s="481">
        <f t="shared" si="0"/>
        <v>54</v>
      </c>
      <c r="I26" s="482"/>
      <c r="J26" s="488"/>
      <c r="K26" s="537">
        <v>0</v>
      </c>
      <c r="L26" s="389">
        <v>26</v>
      </c>
      <c r="M26" s="389">
        <v>15</v>
      </c>
      <c r="N26" s="484"/>
      <c r="O26" s="484"/>
      <c r="P26" s="535">
        <v>0</v>
      </c>
      <c r="Q26" s="484"/>
      <c r="R26" s="484"/>
      <c r="S26" s="484"/>
      <c r="T26" s="484"/>
      <c r="U26" s="484"/>
      <c r="V26" s="484"/>
      <c r="W26" s="484"/>
      <c r="X26" s="535">
        <v>0</v>
      </c>
      <c r="Y26" s="535">
        <v>0</v>
      </c>
      <c r="Z26" s="389">
        <v>13</v>
      </c>
      <c r="AA26" s="484"/>
      <c r="AB26" s="500"/>
      <c r="AC26" s="466">
        <f t="shared" ref="AC26:AC33" si="3">SUM(K26:AB26)</f>
        <v>54</v>
      </c>
    </row>
    <row r="27" spans="1:34" s="516" customFormat="1" ht="26.1" customHeight="1" x14ac:dyDescent="0.35">
      <c r="A27" s="34" t="s">
        <v>173</v>
      </c>
      <c r="B27" s="79" t="s">
        <v>174</v>
      </c>
      <c r="C27" s="199">
        <v>37928</v>
      </c>
      <c r="D27" s="531" t="s">
        <v>143</v>
      </c>
      <c r="E27" s="486">
        <v>2</v>
      </c>
      <c r="F27" s="487">
        <v>0</v>
      </c>
      <c r="G27" s="532">
        <v>2</v>
      </c>
      <c r="H27" s="481">
        <f t="shared" si="0"/>
        <v>54</v>
      </c>
      <c r="I27" s="482"/>
      <c r="J27" s="488"/>
      <c r="K27" s="499"/>
      <c r="L27" s="484"/>
      <c r="M27" s="484"/>
      <c r="N27" s="484"/>
      <c r="O27" s="389">
        <v>35</v>
      </c>
      <c r="P27" s="484"/>
      <c r="Q27" s="484"/>
      <c r="R27" s="484"/>
      <c r="S27" s="484"/>
      <c r="T27" s="484"/>
      <c r="U27" s="484"/>
      <c r="V27" s="389">
        <v>19</v>
      </c>
      <c r="W27" s="484"/>
      <c r="X27" s="484"/>
      <c r="Y27" s="484"/>
      <c r="Z27" s="484"/>
      <c r="AA27" s="484"/>
      <c r="AB27" s="500"/>
      <c r="AC27" s="466">
        <f t="shared" si="3"/>
        <v>54</v>
      </c>
    </row>
    <row r="28" spans="1:34" s="516" customFormat="1" ht="26.1" customHeight="1" x14ac:dyDescent="0.35">
      <c r="A28" s="37" t="s">
        <v>467</v>
      </c>
      <c r="B28" s="89" t="s">
        <v>468</v>
      </c>
      <c r="C28" s="210">
        <v>37564</v>
      </c>
      <c r="D28" s="533" t="s">
        <v>143</v>
      </c>
      <c r="E28" s="486">
        <v>7</v>
      </c>
      <c r="F28" s="487">
        <v>0</v>
      </c>
      <c r="G28" s="532">
        <v>4</v>
      </c>
      <c r="H28" s="481">
        <f t="shared" si="0"/>
        <v>53</v>
      </c>
      <c r="I28" s="482"/>
      <c r="J28" s="488"/>
      <c r="K28" s="499"/>
      <c r="L28" s="484"/>
      <c r="M28" s="484"/>
      <c r="N28" s="484"/>
      <c r="O28" s="389">
        <v>43</v>
      </c>
      <c r="P28" s="484"/>
      <c r="Q28" s="535">
        <v>0</v>
      </c>
      <c r="R28" s="389">
        <v>4</v>
      </c>
      <c r="S28" s="389">
        <v>5</v>
      </c>
      <c r="T28" s="538"/>
      <c r="U28" s="484"/>
      <c r="V28" s="535">
        <v>0</v>
      </c>
      <c r="W28" s="484"/>
      <c r="X28" s="484"/>
      <c r="Y28" s="535">
        <v>0</v>
      </c>
      <c r="Z28" s="389">
        <v>1</v>
      </c>
      <c r="AA28" s="484"/>
      <c r="AB28" s="500"/>
      <c r="AC28" s="466">
        <f t="shared" si="3"/>
        <v>53</v>
      </c>
    </row>
    <row r="29" spans="1:34" s="516" customFormat="1" ht="26.1" customHeight="1" x14ac:dyDescent="0.35">
      <c r="A29" s="34" t="s">
        <v>469</v>
      </c>
      <c r="B29" s="79" t="s">
        <v>245</v>
      </c>
      <c r="C29" s="199">
        <v>37815</v>
      </c>
      <c r="D29" s="540" t="s">
        <v>142</v>
      </c>
      <c r="E29" s="506">
        <v>1</v>
      </c>
      <c r="F29" s="507">
        <v>0</v>
      </c>
      <c r="G29" s="534">
        <v>1</v>
      </c>
      <c r="H29" s="481">
        <f t="shared" si="0"/>
        <v>35</v>
      </c>
      <c r="I29" s="541"/>
      <c r="J29" s="375"/>
      <c r="K29" s="504"/>
      <c r="L29" s="484"/>
      <c r="M29" s="484"/>
      <c r="N29" s="484"/>
      <c r="O29" s="389">
        <v>35</v>
      </c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  <c r="AA29" s="484"/>
      <c r="AB29" s="500"/>
      <c r="AC29" s="466">
        <f t="shared" si="3"/>
        <v>35</v>
      </c>
    </row>
    <row r="30" spans="1:34" s="516" customFormat="1" ht="26.1" customHeight="1" x14ac:dyDescent="0.35">
      <c r="A30" s="34" t="s">
        <v>276</v>
      </c>
      <c r="B30" s="79" t="s">
        <v>251</v>
      </c>
      <c r="C30" s="199">
        <v>38422</v>
      </c>
      <c r="D30" s="531" t="s">
        <v>143</v>
      </c>
      <c r="E30" s="486">
        <v>2</v>
      </c>
      <c r="F30" s="487">
        <v>0</v>
      </c>
      <c r="G30" s="532">
        <v>1</v>
      </c>
      <c r="H30" s="481">
        <f t="shared" si="0"/>
        <v>35</v>
      </c>
      <c r="I30" s="482"/>
      <c r="J30" s="488"/>
      <c r="K30" s="499"/>
      <c r="L30" s="484"/>
      <c r="M30" s="484"/>
      <c r="N30" s="484"/>
      <c r="O30" s="389">
        <v>35</v>
      </c>
      <c r="P30" s="484"/>
      <c r="Q30" s="484"/>
      <c r="R30" s="484"/>
      <c r="S30" s="484"/>
      <c r="T30" s="484"/>
      <c r="U30" s="484"/>
      <c r="V30" s="484"/>
      <c r="W30" s="535">
        <v>0</v>
      </c>
      <c r="X30" s="484"/>
      <c r="Y30" s="484"/>
      <c r="Z30" s="484"/>
      <c r="AA30" s="484"/>
      <c r="AB30" s="500"/>
      <c r="AC30" s="466">
        <f t="shared" si="3"/>
        <v>35</v>
      </c>
    </row>
    <row r="31" spans="1:34" s="516" customFormat="1" ht="26.1" customHeight="1" x14ac:dyDescent="0.35">
      <c r="A31" s="34" t="s">
        <v>225</v>
      </c>
      <c r="B31" s="79" t="s">
        <v>226</v>
      </c>
      <c r="C31" s="199">
        <v>37622</v>
      </c>
      <c r="D31" s="533" t="s">
        <v>143</v>
      </c>
      <c r="E31" s="486">
        <v>1</v>
      </c>
      <c r="F31" s="487">
        <v>0</v>
      </c>
      <c r="G31" s="532">
        <v>1</v>
      </c>
      <c r="H31" s="481">
        <f t="shared" si="0"/>
        <v>30</v>
      </c>
      <c r="I31" s="482"/>
      <c r="J31" s="488"/>
      <c r="K31" s="499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389">
        <v>30</v>
      </c>
      <c r="AA31" s="484"/>
      <c r="AB31" s="500"/>
      <c r="AC31" s="466">
        <f t="shared" si="3"/>
        <v>30</v>
      </c>
    </row>
    <row r="32" spans="1:34" s="516" customFormat="1" ht="26.1" customHeight="1" x14ac:dyDescent="0.35">
      <c r="A32" s="34" t="s">
        <v>470</v>
      </c>
      <c r="B32" s="79" t="s">
        <v>237</v>
      </c>
      <c r="C32" s="199">
        <v>37703</v>
      </c>
      <c r="D32" s="533" t="s">
        <v>142</v>
      </c>
      <c r="E32" s="486">
        <v>5</v>
      </c>
      <c r="F32" s="487">
        <v>0</v>
      </c>
      <c r="G32" s="532">
        <v>2</v>
      </c>
      <c r="H32" s="481">
        <f t="shared" si="0"/>
        <v>21</v>
      </c>
      <c r="I32" s="482"/>
      <c r="J32" s="488"/>
      <c r="K32" s="503">
        <v>1</v>
      </c>
      <c r="L32" s="535">
        <v>0</v>
      </c>
      <c r="M32" s="389">
        <v>20</v>
      </c>
      <c r="N32" s="484"/>
      <c r="O32" s="484"/>
      <c r="P32" s="535">
        <v>0</v>
      </c>
      <c r="Q32" s="535">
        <v>0</v>
      </c>
      <c r="R32" s="484"/>
      <c r="S32" s="484"/>
      <c r="T32" s="484"/>
      <c r="U32" s="484"/>
      <c r="V32" s="484"/>
      <c r="W32" s="484"/>
      <c r="X32" s="484"/>
      <c r="Y32" s="484"/>
      <c r="Z32" s="484"/>
      <c r="AA32" s="484"/>
      <c r="AB32" s="500"/>
      <c r="AC32" s="466">
        <f t="shared" si="3"/>
        <v>21</v>
      </c>
    </row>
    <row r="33" spans="1:29" s="516" customFormat="1" ht="26.1" customHeight="1" x14ac:dyDescent="0.35">
      <c r="A33" s="37" t="s">
        <v>417</v>
      </c>
      <c r="B33" s="89" t="s">
        <v>247</v>
      </c>
      <c r="C33" s="210">
        <v>38322</v>
      </c>
      <c r="D33" s="531" t="s">
        <v>143</v>
      </c>
      <c r="E33" s="479">
        <v>1</v>
      </c>
      <c r="F33" s="480">
        <v>0</v>
      </c>
      <c r="G33" s="536">
        <v>1</v>
      </c>
      <c r="H33" s="481">
        <f t="shared" si="0"/>
        <v>18</v>
      </c>
      <c r="I33" s="482"/>
      <c r="J33" s="417"/>
      <c r="K33" s="504"/>
      <c r="L33" s="484"/>
      <c r="M33" s="389">
        <v>18</v>
      </c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  <c r="AB33" s="500"/>
      <c r="AC33" s="466">
        <f t="shared" si="3"/>
        <v>18</v>
      </c>
    </row>
    <row r="34" spans="1:29" s="516" customFormat="1" ht="26.1" customHeight="1" x14ac:dyDescent="0.35">
      <c r="A34" s="289" t="s">
        <v>214</v>
      </c>
      <c r="B34" s="79" t="s">
        <v>77</v>
      </c>
      <c r="C34" s="199">
        <v>37698</v>
      </c>
      <c r="D34" s="533" t="s">
        <v>143</v>
      </c>
      <c r="E34" s="491">
        <v>4</v>
      </c>
      <c r="F34" s="492">
        <v>0</v>
      </c>
      <c r="G34" s="542">
        <v>3</v>
      </c>
      <c r="H34" s="481">
        <f t="shared" si="0"/>
        <v>15</v>
      </c>
      <c r="I34" s="482"/>
      <c r="J34" s="493"/>
      <c r="K34" s="50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389">
        <v>6</v>
      </c>
      <c r="W34" s="535">
        <v>0</v>
      </c>
      <c r="X34" s="389">
        <v>1</v>
      </c>
      <c r="Y34" s="389">
        <v>8</v>
      </c>
      <c r="Z34" s="484"/>
      <c r="AA34" s="484"/>
      <c r="AB34" s="500"/>
      <c r="AC34" s="466">
        <f t="shared" si="2"/>
        <v>15</v>
      </c>
    </row>
    <row r="35" spans="1:29" s="516" customFormat="1" ht="26.1" customHeight="1" x14ac:dyDescent="0.35">
      <c r="A35" s="37" t="s">
        <v>471</v>
      </c>
      <c r="B35" s="89" t="s">
        <v>472</v>
      </c>
      <c r="C35" s="210">
        <v>37422</v>
      </c>
      <c r="D35" s="533" t="s">
        <v>149</v>
      </c>
      <c r="E35" s="486">
        <v>1</v>
      </c>
      <c r="F35" s="487">
        <v>0</v>
      </c>
      <c r="G35" s="532">
        <v>1</v>
      </c>
      <c r="H35" s="481">
        <f t="shared" si="0"/>
        <v>13</v>
      </c>
      <c r="I35" s="482"/>
      <c r="J35" s="488">
        <v>0</v>
      </c>
      <c r="K35" s="504"/>
      <c r="L35" s="484"/>
      <c r="M35" s="484"/>
      <c r="N35" s="484"/>
      <c r="O35" s="484"/>
      <c r="P35" s="484"/>
      <c r="Q35" s="484"/>
      <c r="R35" s="389">
        <v>13</v>
      </c>
      <c r="S35" s="484"/>
      <c r="T35" s="484"/>
      <c r="U35" s="484"/>
      <c r="V35" s="484"/>
      <c r="W35" s="484"/>
      <c r="X35" s="484"/>
      <c r="Y35" s="484"/>
      <c r="Z35" s="484"/>
      <c r="AA35" s="484"/>
      <c r="AB35" s="500"/>
      <c r="AC35" s="466">
        <f t="shared" si="2"/>
        <v>13</v>
      </c>
    </row>
    <row r="36" spans="1:29" s="516" customFormat="1" ht="26.1" customHeight="1" x14ac:dyDescent="0.35">
      <c r="A36" s="34" t="s">
        <v>473</v>
      </c>
      <c r="B36" s="79" t="s">
        <v>474</v>
      </c>
      <c r="C36" s="199">
        <v>37503</v>
      </c>
      <c r="D36" s="531" t="s">
        <v>142</v>
      </c>
      <c r="E36" s="486">
        <v>2</v>
      </c>
      <c r="F36" s="487">
        <v>0</v>
      </c>
      <c r="G36" s="532">
        <v>2</v>
      </c>
      <c r="H36" s="481">
        <f t="shared" si="0"/>
        <v>11</v>
      </c>
      <c r="I36" s="482"/>
      <c r="J36" s="488"/>
      <c r="K36" s="499"/>
      <c r="L36" s="484"/>
      <c r="M36" s="538"/>
      <c r="N36" s="484"/>
      <c r="O36" s="484"/>
      <c r="P36" s="389">
        <v>2</v>
      </c>
      <c r="Q36" s="484"/>
      <c r="R36" s="484"/>
      <c r="S36" s="389">
        <v>9</v>
      </c>
      <c r="T36" s="484"/>
      <c r="U36" s="484"/>
      <c r="V36" s="484"/>
      <c r="W36" s="484"/>
      <c r="X36" s="484"/>
      <c r="Y36" s="484"/>
      <c r="Z36" s="484"/>
      <c r="AA36" s="484"/>
      <c r="AB36" s="500"/>
      <c r="AC36" s="466">
        <f t="shared" si="2"/>
        <v>11</v>
      </c>
    </row>
    <row r="37" spans="1:29" s="516" customFormat="1" ht="26.1" customHeight="1" x14ac:dyDescent="0.35">
      <c r="A37" s="37" t="s">
        <v>475</v>
      </c>
      <c r="B37" s="89" t="s">
        <v>35</v>
      </c>
      <c r="C37" s="210">
        <v>37269</v>
      </c>
      <c r="D37" s="533" t="s">
        <v>143</v>
      </c>
      <c r="E37" s="486">
        <v>1</v>
      </c>
      <c r="F37" s="487">
        <v>0</v>
      </c>
      <c r="G37" s="532">
        <v>1</v>
      </c>
      <c r="H37" s="481">
        <f t="shared" si="0"/>
        <v>6</v>
      </c>
      <c r="I37" s="482"/>
      <c r="J37" s="488"/>
      <c r="K37" s="499"/>
      <c r="L37" s="484"/>
      <c r="M37" s="484"/>
      <c r="N37" s="484"/>
      <c r="O37" s="484"/>
      <c r="P37" s="484"/>
      <c r="Q37" s="389">
        <v>6</v>
      </c>
      <c r="R37" s="484"/>
      <c r="S37" s="484"/>
      <c r="T37" s="484"/>
      <c r="U37" s="484"/>
      <c r="V37" s="484"/>
      <c r="W37" s="484"/>
      <c r="X37" s="484"/>
      <c r="Y37" s="484"/>
      <c r="Z37" s="484"/>
      <c r="AA37" s="484"/>
      <c r="AB37" s="500"/>
      <c r="AC37" s="466">
        <f t="shared" si="2"/>
        <v>6</v>
      </c>
    </row>
    <row r="38" spans="1:29" s="516" customFormat="1" ht="26.1" customHeight="1" x14ac:dyDescent="0.35">
      <c r="A38" s="34" t="s">
        <v>240</v>
      </c>
      <c r="B38" s="79" t="s">
        <v>237</v>
      </c>
      <c r="C38" s="199">
        <v>37740</v>
      </c>
      <c r="D38" s="531" t="s">
        <v>142</v>
      </c>
      <c r="E38" s="486">
        <v>1</v>
      </c>
      <c r="F38" s="487">
        <v>0</v>
      </c>
      <c r="G38" s="532">
        <v>1</v>
      </c>
      <c r="H38" s="481">
        <f t="shared" si="0"/>
        <v>2</v>
      </c>
      <c r="I38" s="482"/>
      <c r="J38" s="488"/>
      <c r="K38" s="499"/>
      <c r="L38" s="484"/>
      <c r="M38" s="484"/>
      <c r="N38" s="484"/>
      <c r="O38" s="484"/>
      <c r="P38" s="484"/>
      <c r="Q38" s="484"/>
      <c r="R38" s="389">
        <v>2</v>
      </c>
      <c r="S38" s="484"/>
      <c r="T38" s="484"/>
      <c r="U38" s="484"/>
      <c r="V38" s="484"/>
      <c r="W38" s="484"/>
      <c r="X38" s="484"/>
      <c r="Y38" s="484"/>
      <c r="Z38" s="484"/>
      <c r="AA38" s="484"/>
      <c r="AB38" s="500"/>
      <c r="AC38" s="466">
        <f t="shared" si="2"/>
        <v>2</v>
      </c>
    </row>
    <row r="39" spans="1:29" s="22" customFormat="1" ht="26.1" customHeight="1" x14ac:dyDescent="0.35">
      <c r="A39" s="34"/>
      <c r="B39" s="33"/>
      <c r="C39" s="196"/>
      <c r="D39" s="288"/>
      <c r="E39" s="32"/>
      <c r="F39" s="31"/>
      <c r="G39" s="29"/>
      <c r="H39" s="24"/>
      <c r="I39" s="30"/>
      <c r="J39" s="258"/>
      <c r="K39" s="3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7"/>
      <c r="AC39" s="58">
        <f t="shared" si="2"/>
        <v>0</v>
      </c>
    </row>
    <row r="40" spans="1:29" s="22" customFormat="1" ht="26.1" customHeight="1" thickBot="1" x14ac:dyDescent="0.4">
      <c r="A40" s="850" t="s">
        <v>190</v>
      </c>
      <c r="B40" s="851"/>
      <c r="C40" s="851"/>
      <c r="D40" s="851"/>
      <c r="E40" s="851"/>
      <c r="F40" s="851"/>
      <c r="G40" s="852"/>
      <c r="H40" s="24">
        <f t="shared" ref="H40" si="4">K40+L40+M40+N40+O40+P40+Q40+R40+S40+T40+U40+V40+W40+X40+Y40+Z40</f>
        <v>0</v>
      </c>
      <c r="I40" s="290">
        <v>2</v>
      </c>
      <c r="J40" s="127"/>
      <c r="K40" s="26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64"/>
      <c r="AC40" s="58">
        <f t="shared" si="2"/>
        <v>0</v>
      </c>
    </row>
    <row r="41" spans="1:29" s="15" customFormat="1" ht="26.1" customHeight="1" thickBot="1" x14ac:dyDescent="0.4">
      <c r="A41" s="853" t="s">
        <v>4</v>
      </c>
      <c r="B41" s="854"/>
      <c r="C41" s="854"/>
      <c r="D41" s="854"/>
      <c r="E41" s="854"/>
      <c r="F41" s="854"/>
      <c r="G41" s="854"/>
      <c r="H41" s="291">
        <v>210</v>
      </c>
      <c r="I41" s="292">
        <v>9</v>
      </c>
      <c r="J41" s="293"/>
      <c r="K41" s="294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6"/>
      <c r="AC41" s="128"/>
    </row>
    <row r="42" spans="1:29" s="15" customFormat="1" ht="24.95" customHeight="1" thickBot="1" x14ac:dyDescent="0.4">
      <c r="A42" s="855" t="s">
        <v>3</v>
      </c>
      <c r="B42" s="856"/>
      <c r="C42" s="856"/>
      <c r="D42" s="856"/>
      <c r="E42" s="856"/>
      <c r="F42" s="856"/>
      <c r="G42" s="856"/>
      <c r="H42" s="295">
        <v>0</v>
      </c>
      <c r="I42" s="292">
        <v>0</v>
      </c>
      <c r="J42" s="293"/>
      <c r="K42" s="24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6"/>
      <c r="AC42" s="128"/>
    </row>
    <row r="43" spans="1:29" ht="24.95" customHeight="1" thickBot="1" x14ac:dyDescent="0.4">
      <c r="D43" s="798" t="s">
        <v>2</v>
      </c>
      <c r="E43" s="798"/>
      <c r="F43" s="798"/>
      <c r="G43" s="798"/>
      <c r="H43" s="23">
        <f>SUM(H5:H42)</f>
        <v>10220</v>
      </c>
      <c r="I43" s="297">
        <f>SUM(I5:I42)</f>
        <v>64</v>
      </c>
      <c r="J43" s="298">
        <v>23</v>
      </c>
      <c r="K43" s="804" t="s">
        <v>1</v>
      </c>
      <c r="L43" s="804"/>
      <c r="M43" s="804"/>
      <c r="N43" s="805"/>
      <c r="O43" s="12"/>
      <c r="P43" s="843"/>
      <c r="Q43" s="843"/>
      <c r="R43" s="843"/>
      <c r="S43" s="843"/>
      <c r="T43" s="843"/>
      <c r="U43" s="11"/>
      <c r="V43" s="844" t="s">
        <v>0</v>
      </c>
      <c r="W43" s="845"/>
      <c r="X43" s="845"/>
      <c r="Y43" s="845"/>
      <c r="Z43" s="845"/>
      <c r="AA43" s="845"/>
      <c r="AB43" s="846"/>
    </row>
    <row r="44" spans="1:29" ht="24.95" customHeight="1" thickBot="1" x14ac:dyDescent="0.4">
      <c r="D44" s="857"/>
      <c r="E44" s="857"/>
      <c r="F44" s="857"/>
      <c r="G44" s="857"/>
      <c r="K44" s="806"/>
      <c r="L44" s="807"/>
      <c r="M44" s="807"/>
      <c r="N44" s="808"/>
      <c r="P44" s="10"/>
      <c r="Q44" s="9"/>
      <c r="R44" s="10"/>
      <c r="S44" s="10"/>
      <c r="T44" s="9"/>
      <c r="V44" s="847"/>
      <c r="W44" s="848"/>
      <c r="X44" s="848"/>
      <c r="Y44" s="848"/>
      <c r="Z44" s="848"/>
      <c r="AA44" s="848"/>
      <c r="AB44" s="849"/>
    </row>
    <row r="45" spans="1:29" ht="24.95" customHeight="1" x14ac:dyDescent="0.35"/>
    <row r="46" spans="1:29" ht="24.95" customHeight="1" x14ac:dyDescent="0.35"/>
    <row r="47" spans="1:29" ht="24.95" customHeight="1" x14ac:dyDescent="0.35"/>
    <row r="48" spans="1:29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</sheetData>
  <mergeCells count="18">
    <mergeCell ref="A1:AB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AB2"/>
    <mergeCell ref="P43:T43"/>
    <mergeCell ref="V43:AB44"/>
    <mergeCell ref="A40:G40"/>
    <mergeCell ref="A41:G41"/>
    <mergeCell ref="A42:G42"/>
    <mergeCell ref="D43:G44"/>
    <mergeCell ref="K43:N44"/>
  </mergeCells>
  <pageMargins left="0.39370078740157483" right="0.17" top="0.27559055118110237" bottom="0.27559055118110237" header="0" footer="0"/>
  <pageSetup paperSize="9" scale="4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B75"/>
  <sheetViews>
    <sheetView zoomScale="75" zoomScaleNormal="75" workbookViewId="0">
      <selection activeCell="D8" sqref="D8"/>
    </sheetView>
  </sheetViews>
  <sheetFormatPr defaultRowHeight="23.25" x14ac:dyDescent="0.35"/>
  <cols>
    <col min="1" max="1" width="29.7109375" style="8" bestFit="1" customWidth="1"/>
    <col min="2" max="2" width="16.28515625" style="8" bestFit="1" customWidth="1"/>
    <col min="3" max="3" width="15.85546875" style="7" bestFit="1" customWidth="1"/>
    <col min="4" max="4" width="16.7109375" style="6" bestFit="1" customWidth="1"/>
    <col min="5" max="7" width="6.42578125" style="5" bestFit="1" customWidth="1"/>
    <col min="8" max="8" width="9.7109375" style="5" customWidth="1"/>
    <col min="9" max="10" width="6.42578125" style="5" bestFit="1" customWidth="1"/>
    <col min="11" max="11" width="9.7109375" style="4" customWidth="1"/>
    <col min="12" max="12" width="9.7109375" style="1" customWidth="1"/>
    <col min="13" max="13" width="9.7109375" style="3" customWidth="1"/>
    <col min="14" max="17" width="9.7109375" style="1" customWidth="1"/>
    <col min="18" max="18" width="9.7109375" style="2" customWidth="1"/>
    <col min="19" max="20" width="9.7109375" style="1" customWidth="1"/>
    <col min="21" max="21" width="9.7109375" style="2" customWidth="1"/>
    <col min="22" max="22" width="9.7109375" style="1" customWidth="1"/>
    <col min="23" max="23" width="9.7109375" style="58" hidden="1" customWidth="1"/>
    <col min="24" max="28" width="5.7109375" style="1" customWidth="1"/>
    <col min="29" max="16384" width="9.140625" style="1"/>
  </cols>
  <sheetData>
    <row r="1" spans="1:28" ht="34.5" thickBot="1" x14ac:dyDescent="0.55000000000000004">
      <c r="A1" s="858" t="s">
        <v>351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  <c r="R1" s="858"/>
      <c r="S1" s="858"/>
      <c r="T1" s="858"/>
      <c r="U1" s="858"/>
      <c r="V1" s="858"/>
    </row>
    <row r="2" spans="1:28" ht="21.75" customHeight="1" x14ac:dyDescent="0.35">
      <c r="A2" s="756" t="s">
        <v>115</v>
      </c>
      <c r="B2" s="757"/>
      <c r="C2" s="760" t="s">
        <v>114</v>
      </c>
      <c r="D2" s="762" t="s">
        <v>113</v>
      </c>
      <c r="E2" s="764" t="s">
        <v>112</v>
      </c>
      <c r="F2" s="766" t="s">
        <v>111</v>
      </c>
      <c r="G2" s="768" t="s">
        <v>110</v>
      </c>
      <c r="H2" s="868" t="s">
        <v>109</v>
      </c>
      <c r="I2" s="773" t="s">
        <v>108</v>
      </c>
      <c r="J2" s="775" t="s">
        <v>107</v>
      </c>
      <c r="K2" s="859" t="s">
        <v>106</v>
      </c>
      <c r="L2" s="716"/>
      <c r="M2" s="716"/>
      <c r="N2" s="716"/>
      <c r="O2" s="716"/>
      <c r="P2" s="716"/>
      <c r="Q2" s="716"/>
      <c r="R2" s="716"/>
      <c r="S2" s="716"/>
      <c r="T2" s="716"/>
      <c r="U2" s="716"/>
      <c r="V2" s="716"/>
    </row>
    <row r="3" spans="1:28" s="53" customFormat="1" ht="166.5" customHeight="1" thickBot="1" x14ac:dyDescent="0.3">
      <c r="A3" s="758"/>
      <c r="B3" s="759"/>
      <c r="C3" s="761"/>
      <c r="D3" s="763"/>
      <c r="E3" s="765"/>
      <c r="F3" s="767"/>
      <c r="G3" s="769"/>
      <c r="H3" s="869"/>
      <c r="I3" s="774"/>
      <c r="J3" s="819"/>
      <c r="K3" s="217" t="s">
        <v>352</v>
      </c>
      <c r="L3" s="218" t="s">
        <v>353</v>
      </c>
      <c r="M3" s="218" t="s">
        <v>104</v>
      </c>
      <c r="N3" s="218" t="s">
        <v>354</v>
      </c>
      <c r="O3" s="218" t="s">
        <v>355</v>
      </c>
      <c r="P3" s="218" t="s">
        <v>105</v>
      </c>
      <c r="Q3" s="217" t="s">
        <v>352</v>
      </c>
      <c r="R3" s="218" t="s">
        <v>353</v>
      </c>
      <c r="S3" s="218" t="s">
        <v>104</v>
      </c>
      <c r="T3" s="218" t="s">
        <v>354</v>
      </c>
      <c r="U3" s="218" t="s">
        <v>355</v>
      </c>
      <c r="V3" s="218" t="s">
        <v>105</v>
      </c>
      <c r="W3" s="62"/>
    </row>
    <row r="4" spans="1:28" s="47" customFormat="1" ht="18.75" customHeight="1" thickBot="1" x14ac:dyDescent="0.3">
      <c r="A4" s="758"/>
      <c r="B4" s="759"/>
      <c r="C4" s="761"/>
      <c r="D4" s="763"/>
      <c r="E4" s="765"/>
      <c r="F4" s="767"/>
      <c r="G4" s="769"/>
      <c r="H4" s="869"/>
      <c r="I4" s="774"/>
      <c r="J4" s="819"/>
      <c r="K4" s="219" t="s">
        <v>138</v>
      </c>
      <c r="L4" s="220" t="s">
        <v>82</v>
      </c>
      <c r="M4" s="220" t="s">
        <v>356</v>
      </c>
      <c r="N4" s="221" t="s">
        <v>92</v>
      </c>
      <c r="O4" s="221" t="s">
        <v>82</v>
      </c>
      <c r="P4" s="220" t="s">
        <v>357</v>
      </c>
      <c r="Q4" s="220" t="s">
        <v>137</v>
      </c>
      <c r="R4" s="220" t="s">
        <v>358</v>
      </c>
      <c r="S4" s="220" t="s">
        <v>81</v>
      </c>
      <c r="T4" s="220" t="s">
        <v>91</v>
      </c>
      <c r="U4" s="221" t="s">
        <v>82</v>
      </c>
      <c r="V4" s="220" t="s">
        <v>85</v>
      </c>
      <c r="W4" s="68"/>
    </row>
    <row r="5" spans="1:28" s="466" customFormat="1" ht="26.1" customHeight="1" x14ac:dyDescent="0.35">
      <c r="A5" s="222" t="s">
        <v>166</v>
      </c>
      <c r="B5" s="223" t="s">
        <v>167</v>
      </c>
      <c r="C5" s="224">
        <v>37020</v>
      </c>
      <c r="D5" s="467" t="s">
        <v>18</v>
      </c>
      <c r="E5" s="543">
        <v>10</v>
      </c>
      <c r="F5" s="544">
        <v>10</v>
      </c>
      <c r="G5" s="545">
        <v>10</v>
      </c>
      <c r="H5" s="546">
        <f t="shared" ref="H5:H39" si="0">K5+L5+M5+N5+O5+P5+Q5+R5+S5+T5+U5+V5</f>
        <v>678</v>
      </c>
      <c r="I5" s="547">
        <v>2</v>
      </c>
      <c r="J5" s="545"/>
      <c r="K5" s="548">
        <v>70</v>
      </c>
      <c r="L5" s="475">
        <v>60</v>
      </c>
      <c r="M5" s="475">
        <v>58</v>
      </c>
      <c r="N5" s="475">
        <v>70</v>
      </c>
      <c r="O5" s="476"/>
      <c r="P5" s="475">
        <v>70</v>
      </c>
      <c r="Q5" s="475">
        <v>70</v>
      </c>
      <c r="R5" s="475">
        <v>70</v>
      </c>
      <c r="S5" s="475">
        <v>70</v>
      </c>
      <c r="T5" s="475">
        <v>70</v>
      </c>
      <c r="U5" s="476"/>
      <c r="V5" s="477">
        <v>70</v>
      </c>
      <c r="W5" s="466">
        <f t="shared" ref="W5:W39" si="1">SUM(K5:V5)</f>
        <v>678</v>
      </c>
      <c r="X5" s="516"/>
      <c r="Y5" s="516"/>
      <c r="Z5" s="516"/>
      <c r="AA5" s="516"/>
      <c r="AB5" s="516"/>
    </row>
    <row r="6" spans="1:28" s="466" customFormat="1" ht="26.1" customHeight="1" x14ac:dyDescent="0.35">
      <c r="A6" s="225" t="s">
        <v>162</v>
      </c>
      <c r="B6" s="226" t="s">
        <v>163</v>
      </c>
      <c r="C6" s="227">
        <v>37126</v>
      </c>
      <c r="D6" s="549" t="s">
        <v>18</v>
      </c>
      <c r="E6" s="550">
        <v>10</v>
      </c>
      <c r="F6" s="551">
        <v>10</v>
      </c>
      <c r="G6" s="552">
        <v>10</v>
      </c>
      <c r="H6" s="553">
        <f t="shared" si="0"/>
        <v>655</v>
      </c>
      <c r="I6" s="554">
        <v>4</v>
      </c>
      <c r="J6" s="552"/>
      <c r="K6" s="555">
        <v>57</v>
      </c>
      <c r="L6" s="421">
        <v>70</v>
      </c>
      <c r="M6" s="421">
        <v>70</v>
      </c>
      <c r="N6" s="421">
        <v>70</v>
      </c>
      <c r="O6" s="484"/>
      <c r="P6" s="421">
        <v>70</v>
      </c>
      <c r="Q6" s="421">
        <v>47</v>
      </c>
      <c r="R6" s="421">
        <v>70</v>
      </c>
      <c r="S6" s="421">
        <v>70</v>
      </c>
      <c r="T6" s="421">
        <v>61</v>
      </c>
      <c r="U6" s="484"/>
      <c r="V6" s="485">
        <v>70</v>
      </c>
      <c r="W6" s="466">
        <f t="shared" si="1"/>
        <v>655</v>
      </c>
      <c r="X6" s="516"/>
      <c r="Y6" s="516"/>
      <c r="Z6" s="516"/>
      <c r="AA6" s="516"/>
      <c r="AB6" s="516"/>
    </row>
    <row r="7" spans="1:28" s="516" customFormat="1" ht="26.1" customHeight="1" x14ac:dyDescent="0.35">
      <c r="A7" s="225" t="s">
        <v>359</v>
      </c>
      <c r="B7" s="226" t="s">
        <v>360</v>
      </c>
      <c r="C7" s="227">
        <v>37283</v>
      </c>
      <c r="D7" s="498" t="s">
        <v>8</v>
      </c>
      <c r="E7" s="550">
        <v>9</v>
      </c>
      <c r="F7" s="551">
        <v>9</v>
      </c>
      <c r="G7" s="552">
        <v>9</v>
      </c>
      <c r="H7" s="553">
        <f t="shared" si="0"/>
        <v>581</v>
      </c>
      <c r="I7" s="554"/>
      <c r="J7" s="552"/>
      <c r="K7" s="555">
        <v>70</v>
      </c>
      <c r="L7" s="421">
        <v>70</v>
      </c>
      <c r="M7" s="421">
        <v>70</v>
      </c>
      <c r="N7" s="421">
        <v>70</v>
      </c>
      <c r="O7" s="484"/>
      <c r="P7" s="421">
        <v>70</v>
      </c>
      <c r="Q7" s="421">
        <v>47</v>
      </c>
      <c r="R7" s="484"/>
      <c r="S7" s="421">
        <v>70</v>
      </c>
      <c r="T7" s="421">
        <v>44</v>
      </c>
      <c r="U7" s="484"/>
      <c r="V7" s="485">
        <v>70</v>
      </c>
      <c r="W7" s="466">
        <f t="shared" si="1"/>
        <v>581</v>
      </c>
    </row>
    <row r="8" spans="1:28" s="466" customFormat="1" ht="26.1" customHeight="1" x14ac:dyDescent="0.35">
      <c r="A8" s="225" t="s">
        <v>361</v>
      </c>
      <c r="B8" s="226" t="s">
        <v>156</v>
      </c>
      <c r="C8" s="228">
        <v>37170</v>
      </c>
      <c r="D8" s="549" t="s">
        <v>5</v>
      </c>
      <c r="E8" s="550">
        <v>10</v>
      </c>
      <c r="F8" s="551">
        <v>8</v>
      </c>
      <c r="G8" s="552">
        <v>9</v>
      </c>
      <c r="H8" s="553">
        <f t="shared" si="0"/>
        <v>503</v>
      </c>
      <c r="I8" s="554">
        <v>8</v>
      </c>
      <c r="J8" s="552"/>
      <c r="K8" s="415">
        <v>13</v>
      </c>
      <c r="L8" s="421">
        <v>60</v>
      </c>
      <c r="M8" s="421">
        <v>68</v>
      </c>
      <c r="N8" s="421">
        <v>68</v>
      </c>
      <c r="O8" s="484"/>
      <c r="P8" s="421">
        <v>50</v>
      </c>
      <c r="Q8" s="421">
        <v>47</v>
      </c>
      <c r="R8" s="421">
        <v>70</v>
      </c>
      <c r="S8" s="421">
        <v>70</v>
      </c>
      <c r="T8" s="421">
        <v>57</v>
      </c>
      <c r="U8" s="484"/>
      <c r="V8" s="502">
        <v>0</v>
      </c>
      <c r="W8" s="466">
        <f t="shared" si="1"/>
        <v>503</v>
      </c>
      <c r="X8" s="516"/>
      <c r="Y8" s="516"/>
      <c r="Z8" s="516"/>
      <c r="AA8" s="516"/>
      <c r="AB8" s="516"/>
    </row>
    <row r="9" spans="1:28" s="516" customFormat="1" ht="26.1" customHeight="1" x14ac:dyDescent="0.35">
      <c r="A9" s="225" t="s">
        <v>362</v>
      </c>
      <c r="B9" s="226" t="s">
        <v>170</v>
      </c>
      <c r="C9" s="227">
        <v>37130</v>
      </c>
      <c r="D9" s="549" t="s">
        <v>8</v>
      </c>
      <c r="E9" s="550">
        <v>9</v>
      </c>
      <c r="F9" s="551">
        <v>9</v>
      </c>
      <c r="G9" s="552">
        <v>9</v>
      </c>
      <c r="H9" s="553">
        <f t="shared" si="0"/>
        <v>465</v>
      </c>
      <c r="I9" s="554">
        <v>3</v>
      </c>
      <c r="J9" s="552"/>
      <c r="K9" s="555">
        <v>39</v>
      </c>
      <c r="L9" s="421">
        <v>70</v>
      </c>
      <c r="M9" s="421">
        <v>27</v>
      </c>
      <c r="N9" s="421">
        <v>59</v>
      </c>
      <c r="O9" s="484"/>
      <c r="P9" s="421">
        <v>70</v>
      </c>
      <c r="Q9" s="484"/>
      <c r="R9" s="421">
        <v>57</v>
      </c>
      <c r="S9" s="421">
        <v>35</v>
      </c>
      <c r="T9" s="421">
        <v>38</v>
      </c>
      <c r="U9" s="484"/>
      <c r="V9" s="485">
        <v>70</v>
      </c>
      <c r="W9" s="466">
        <f t="shared" si="1"/>
        <v>465</v>
      </c>
    </row>
    <row r="10" spans="1:28" s="516" customFormat="1" ht="26.1" customHeight="1" x14ac:dyDescent="0.35">
      <c r="A10" s="229" t="s">
        <v>161</v>
      </c>
      <c r="B10" s="226" t="s">
        <v>31</v>
      </c>
      <c r="C10" s="227">
        <v>36974</v>
      </c>
      <c r="D10" s="549" t="s">
        <v>18</v>
      </c>
      <c r="E10" s="550">
        <v>7</v>
      </c>
      <c r="F10" s="551">
        <v>7</v>
      </c>
      <c r="G10" s="552">
        <v>7</v>
      </c>
      <c r="H10" s="553">
        <f t="shared" si="0"/>
        <v>462</v>
      </c>
      <c r="I10" s="554">
        <v>4</v>
      </c>
      <c r="J10" s="552"/>
      <c r="K10" s="556">
        <v>70</v>
      </c>
      <c r="L10" s="421">
        <v>58</v>
      </c>
      <c r="M10" s="484"/>
      <c r="N10" s="421">
        <v>70</v>
      </c>
      <c r="O10" s="484"/>
      <c r="P10" s="484"/>
      <c r="Q10" s="484"/>
      <c r="R10" s="421">
        <v>68</v>
      </c>
      <c r="S10" s="421">
        <v>70</v>
      </c>
      <c r="T10" s="421">
        <v>70</v>
      </c>
      <c r="U10" s="484"/>
      <c r="V10" s="485">
        <v>56</v>
      </c>
      <c r="W10" s="466">
        <f t="shared" si="1"/>
        <v>462</v>
      </c>
    </row>
    <row r="11" spans="1:28" s="466" customFormat="1" ht="26.1" customHeight="1" x14ac:dyDescent="0.35">
      <c r="A11" s="225" t="s">
        <v>171</v>
      </c>
      <c r="B11" s="226" t="s">
        <v>172</v>
      </c>
      <c r="C11" s="227">
        <v>37118</v>
      </c>
      <c r="D11" s="498" t="s">
        <v>5</v>
      </c>
      <c r="E11" s="550">
        <v>8</v>
      </c>
      <c r="F11" s="551">
        <v>7</v>
      </c>
      <c r="G11" s="552">
        <v>8</v>
      </c>
      <c r="H11" s="553">
        <f t="shared" si="0"/>
        <v>389</v>
      </c>
      <c r="I11" s="554">
        <v>6</v>
      </c>
      <c r="J11" s="552"/>
      <c r="K11" s="556">
        <v>57</v>
      </c>
      <c r="L11" s="484"/>
      <c r="M11" s="484"/>
      <c r="N11" s="389">
        <v>17</v>
      </c>
      <c r="O11" s="484"/>
      <c r="P11" s="421">
        <v>50</v>
      </c>
      <c r="Q11" s="421">
        <v>47</v>
      </c>
      <c r="R11" s="421">
        <v>35</v>
      </c>
      <c r="S11" s="421">
        <v>65</v>
      </c>
      <c r="T11" s="421">
        <v>48</v>
      </c>
      <c r="U11" s="484"/>
      <c r="V11" s="485">
        <v>70</v>
      </c>
      <c r="W11" s="466">
        <f t="shared" si="1"/>
        <v>389</v>
      </c>
      <c r="X11" s="516"/>
      <c r="Y11" s="516"/>
      <c r="Z11" s="516"/>
      <c r="AA11" s="516"/>
      <c r="AB11" s="516"/>
    </row>
    <row r="12" spans="1:28" s="466" customFormat="1" ht="26.1" customHeight="1" x14ac:dyDescent="0.35">
      <c r="A12" s="225" t="s">
        <v>292</v>
      </c>
      <c r="B12" s="226" t="s">
        <v>363</v>
      </c>
      <c r="C12" s="227">
        <v>37348</v>
      </c>
      <c r="D12" s="549" t="s">
        <v>8</v>
      </c>
      <c r="E12" s="550">
        <v>6</v>
      </c>
      <c r="F12" s="551">
        <v>6</v>
      </c>
      <c r="G12" s="552">
        <v>6</v>
      </c>
      <c r="H12" s="553">
        <f t="shared" si="0"/>
        <v>381</v>
      </c>
      <c r="I12" s="554">
        <v>1</v>
      </c>
      <c r="J12" s="552"/>
      <c r="K12" s="556">
        <v>51</v>
      </c>
      <c r="L12" s="421">
        <v>51</v>
      </c>
      <c r="M12" s="421">
        <v>70</v>
      </c>
      <c r="N12" s="421">
        <v>69</v>
      </c>
      <c r="O12" s="484"/>
      <c r="P12" s="421">
        <v>70</v>
      </c>
      <c r="Q12" s="484"/>
      <c r="R12" s="421">
        <v>70</v>
      </c>
      <c r="S12" s="484"/>
      <c r="T12" s="484"/>
      <c r="U12" s="484"/>
      <c r="V12" s="500"/>
      <c r="W12" s="466">
        <f t="shared" si="1"/>
        <v>381</v>
      </c>
      <c r="X12" s="516"/>
      <c r="Y12" s="516"/>
      <c r="Z12" s="516"/>
      <c r="AA12" s="516"/>
      <c r="AB12" s="516"/>
    </row>
    <row r="13" spans="1:28" s="516" customFormat="1" ht="26.1" customHeight="1" x14ac:dyDescent="0.35">
      <c r="A13" s="225" t="s">
        <v>364</v>
      </c>
      <c r="B13" s="226" t="s">
        <v>365</v>
      </c>
      <c r="C13" s="227">
        <v>37066</v>
      </c>
      <c r="D13" s="498" t="s">
        <v>5</v>
      </c>
      <c r="E13" s="479">
        <v>6</v>
      </c>
      <c r="F13" s="480">
        <v>5</v>
      </c>
      <c r="G13" s="417">
        <v>6</v>
      </c>
      <c r="H13" s="553">
        <f t="shared" si="0"/>
        <v>370</v>
      </c>
      <c r="I13" s="554">
        <v>5</v>
      </c>
      <c r="J13" s="417"/>
      <c r="K13" s="557"/>
      <c r="L13" s="484"/>
      <c r="M13" s="421">
        <v>47</v>
      </c>
      <c r="N13" s="484"/>
      <c r="O13" s="484"/>
      <c r="P13" s="490">
        <v>66</v>
      </c>
      <c r="Q13" s="421">
        <v>47</v>
      </c>
      <c r="R13" s="421">
        <v>70</v>
      </c>
      <c r="S13" s="421">
        <v>70</v>
      </c>
      <c r="T13" s="484"/>
      <c r="U13" s="484"/>
      <c r="V13" s="485">
        <v>70</v>
      </c>
      <c r="W13" s="466">
        <f t="shared" si="1"/>
        <v>370</v>
      </c>
    </row>
    <row r="14" spans="1:28" s="466" customFormat="1" ht="26.1" customHeight="1" x14ac:dyDescent="0.35">
      <c r="A14" s="225" t="s">
        <v>13</v>
      </c>
      <c r="B14" s="226" t="s">
        <v>179</v>
      </c>
      <c r="C14" s="227">
        <v>37123</v>
      </c>
      <c r="D14" s="549" t="s">
        <v>18</v>
      </c>
      <c r="E14" s="506">
        <v>7</v>
      </c>
      <c r="F14" s="507">
        <v>5</v>
      </c>
      <c r="G14" s="375">
        <v>5</v>
      </c>
      <c r="H14" s="553">
        <f t="shared" si="0"/>
        <v>350</v>
      </c>
      <c r="I14" s="554">
        <v>1</v>
      </c>
      <c r="J14" s="375"/>
      <c r="K14" s="557"/>
      <c r="L14" s="484"/>
      <c r="M14" s="421">
        <v>70</v>
      </c>
      <c r="N14" s="484"/>
      <c r="O14" s="484"/>
      <c r="P14" s="490">
        <v>0</v>
      </c>
      <c r="Q14" s="421">
        <v>70</v>
      </c>
      <c r="R14" s="421">
        <v>70</v>
      </c>
      <c r="S14" s="490">
        <v>0</v>
      </c>
      <c r="T14" s="421">
        <v>70</v>
      </c>
      <c r="U14" s="484"/>
      <c r="V14" s="485">
        <v>70</v>
      </c>
      <c r="W14" s="466">
        <f t="shared" si="1"/>
        <v>350</v>
      </c>
      <c r="X14" s="516"/>
      <c r="Y14" s="516"/>
      <c r="Z14" s="516"/>
      <c r="AA14" s="516"/>
      <c r="AB14" s="516"/>
    </row>
    <row r="15" spans="1:28" s="516" customFormat="1" ht="26.1" customHeight="1" x14ac:dyDescent="0.35">
      <c r="A15" s="230" t="s">
        <v>10</v>
      </c>
      <c r="B15" s="231" t="s">
        <v>366</v>
      </c>
      <c r="C15" s="232">
        <v>36976</v>
      </c>
      <c r="D15" s="498" t="s">
        <v>8</v>
      </c>
      <c r="E15" s="550">
        <v>5</v>
      </c>
      <c r="F15" s="551">
        <v>5</v>
      </c>
      <c r="G15" s="552">
        <v>5</v>
      </c>
      <c r="H15" s="553">
        <f t="shared" si="0"/>
        <v>345</v>
      </c>
      <c r="I15" s="554"/>
      <c r="J15" s="552"/>
      <c r="K15" s="555">
        <v>70</v>
      </c>
      <c r="L15" s="421">
        <v>70</v>
      </c>
      <c r="M15" s="421">
        <v>70</v>
      </c>
      <c r="N15" s="421">
        <v>65</v>
      </c>
      <c r="O15" s="484"/>
      <c r="P15" s="421">
        <v>70</v>
      </c>
      <c r="Q15" s="484"/>
      <c r="R15" s="484"/>
      <c r="S15" s="484"/>
      <c r="T15" s="484"/>
      <c r="U15" s="484"/>
      <c r="V15" s="500"/>
      <c r="W15" s="466">
        <f t="shared" si="1"/>
        <v>345</v>
      </c>
    </row>
    <row r="16" spans="1:28" s="516" customFormat="1" ht="26.1" customHeight="1" x14ac:dyDescent="0.35">
      <c r="A16" s="229" t="s">
        <v>367</v>
      </c>
      <c r="B16" s="226" t="s">
        <v>368</v>
      </c>
      <c r="C16" s="227">
        <v>37110</v>
      </c>
      <c r="D16" s="549" t="s">
        <v>8</v>
      </c>
      <c r="E16" s="550">
        <v>7</v>
      </c>
      <c r="F16" s="551">
        <v>4</v>
      </c>
      <c r="G16" s="552">
        <v>6</v>
      </c>
      <c r="H16" s="553">
        <f t="shared" si="0"/>
        <v>343</v>
      </c>
      <c r="I16" s="554"/>
      <c r="J16" s="552"/>
      <c r="K16" s="556">
        <v>70</v>
      </c>
      <c r="L16" s="421">
        <v>70</v>
      </c>
      <c r="M16" s="389">
        <v>43</v>
      </c>
      <c r="N16" s="421">
        <v>70</v>
      </c>
      <c r="O16" s="484"/>
      <c r="P16" s="389">
        <v>20</v>
      </c>
      <c r="Q16" s="484"/>
      <c r="R16" s="484"/>
      <c r="S16" s="421">
        <v>70</v>
      </c>
      <c r="T16" s="484"/>
      <c r="U16" s="484"/>
      <c r="V16" s="502">
        <v>0</v>
      </c>
      <c r="W16" s="466">
        <f t="shared" si="1"/>
        <v>343</v>
      </c>
    </row>
    <row r="17" spans="1:28" s="516" customFormat="1" ht="26.1" customHeight="1" x14ac:dyDescent="0.35">
      <c r="A17" s="225" t="s">
        <v>344</v>
      </c>
      <c r="B17" s="226" t="s">
        <v>369</v>
      </c>
      <c r="C17" s="227">
        <v>37008</v>
      </c>
      <c r="D17" s="549" t="s">
        <v>11</v>
      </c>
      <c r="E17" s="550">
        <v>5</v>
      </c>
      <c r="F17" s="551">
        <v>5</v>
      </c>
      <c r="G17" s="552">
        <v>5</v>
      </c>
      <c r="H17" s="553">
        <f t="shared" si="0"/>
        <v>297</v>
      </c>
      <c r="I17" s="554"/>
      <c r="J17" s="552">
        <v>3</v>
      </c>
      <c r="K17" s="555">
        <v>55</v>
      </c>
      <c r="L17" s="421">
        <v>70</v>
      </c>
      <c r="M17" s="421">
        <v>32</v>
      </c>
      <c r="N17" s="484"/>
      <c r="O17" s="484"/>
      <c r="P17" s="484"/>
      <c r="Q17" s="484"/>
      <c r="R17" s="484"/>
      <c r="S17" s="421">
        <v>70</v>
      </c>
      <c r="T17" s="421">
        <v>70</v>
      </c>
      <c r="U17" s="484"/>
      <c r="V17" s="500"/>
      <c r="W17" s="466">
        <f t="shared" si="1"/>
        <v>297</v>
      </c>
    </row>
    <row r="18" spans="1:28" s="516" customFormat="1" ht="26.1" customHeight="1" x14ac:dyDescent="0.35">
      <c r="A18" s="225" t="s">
        <v>370</v>
      </c>
      <c r="B18" s="226" t="s">
        <v>213</v>
      </c>
      <c r="C18" s="227">
        <v>37761</v>
      </c>
      <c r="D18" s="549" t="s">
        <v>18</v>
      </c>
      <c r="E18" s="550">
        <v>7</v>
      </c>
      <c r="F18" s="551">
        <v>4</v>
      </c>
      <c r="G18" s="552">
        <v>6</v>
      </c>
      <c r="H18" s="553">
        <f t="shared" si="0"/>
        <v>277</v>
      </c>
      <c r="I18" s="554">
        <v>3</v>
      </c>
      <c r="J18" s="552"/>
      <c r="K18" s="415">
        <v>19</v>
      </c>
      <c r="L18" s="421">
        <v>43</v>
      </c>
      <c r="M18" s="484"/>
      <c r="N18" s="484"/>
      <c r="O18" s="484"/>
      <c r="P18" s="490">
        <v>0</v>
      </c>
      <c r="Q18" s="421">
        <v>70</v>
      </c>
      <c r="R18" s="484"/>
      <c r="S18" s="389">
        <v>5</v>
      </c>
      <c r="T18" s="421">
        <v>70</v>
      </c>
      <c r="U18" s="484"/>
      <c r="V18" s="485">
        <v>70</v>
      </c>
      <c r="W18" s="466">
        <f t="shared" si="1"/>
        <v>277</v>
      </c>
    </row>
    <row r="19" spans="1:28" s="516" customFormat="1" ht="26.1" customHeight="1" x14ac:dyDescent="0.35">
      <c r="A19" s="225" t="s">
        <v>220</v>
      </c>
      <c r="B19" s="226" t="s">
        <v>221</v>
      </c>
      <c r="C19" s="227">
        <v>37665</v>
      </c>
      <c r="D19" s="498" t="s">
        <v>18</v>
      </c>
      <c r="E19" s="550">
        <v>7</v>
      </c>
      <c r="F19" s="551">
        <v>2</v>
      </c>
      <c r="G19" s="552">
        <v>6</v>
      </c>
      <c r="H19" s="553">
        <f t="shared" si="0"/>
        <v>233</v>
      </c>
      <c r="I19" s="554">
        <v>2</v>
      </c>
      <c r="J19" s="552"/>
      <c r="K19" s="415">
        <v>31</v>
      </c>
      <c r="L19" s="389">
        <v>27</v>
      </c>
      <c r="M19" s="490">
        <v>0</v>
      </c>
      <c r="N19" s="421">
        <v>53</v>
      </c>
      <c r="O19" s="484"/>
      <c r="P19" s="484"/>
      <c r="Q19" s="421">
        <v>70</v>
      </c>
      <c r="R19" s="484"/>
      <c r="S19" s="484"/>
      <c r="T19" s="389">
        <v>26</v>
      </c>
      <c r="U19" s="484"/>
      <c r="V19" s="433">
        <v>26</v>
      </c>
      <c r="W19" s="466">
        <f t="shared" si="1"/>
        <v>233</v>
      </c>
    </row>
    <row r="20" spans="1:28" s="516" customFormat="1" ht="26.1" customHeight="1" x14ac:dyDescent="0.35">
      <c r="A20" s="225" t="s">
        <v>371</v>
      </c>
      <c r="B20" s="226" t="s">
        <v>372</v>
      </c>
      <c r="C20" s="227">
        <v>37163</v>
      </c>
      <c r="D20" s="498" t="s">
        <v>11</v>
      </c>
      <c r="E20" s="550">
        <v>6</v>
      </c>
      <c r="F20" s="551">
        <v>2</v>
      </c>
      <c r="G20" s="552">
        <v>4</v>
      </c>
      <c r="H20" s="553">
        <f t="shared" si="0"/>
        <v>185</v>
      </c>
      <c r="I20" s="554"/>
      <c r="J20" s="552">
        <v>4</v>
      </c>
      <c r="K20" s="557"/>
      <c r="L20" s="484"/>
      <c r="M20" s="484"/>
      <c r="N20" s="421">
        <v>70</v>
      </c>
      <c r="O20" s="484"/>
      <c r="P20" s="389">
        <v>35</v>
      </c>
      <c r="Q20" s="490">
        <v>0</v>
      </c>
      <c r="R20" s="389">
        <v>10</v>
      </c>
      <c r="S20" s="490">
        <v>0</v>
      </c>
      <c r="T20" s="484"/>
      <c r="U20" s="484"/>
      <c r="V20" s="485">
        <v>70</v>
      </c>
      <c r="W20" s="466">
        <f t="shared" si="1"/>
        <v>185</v>
      </c>
    </row>
    <row r="21" spans="1:28" s="516" customFormat="1" ht="26.1" customHeight="1" x14ac:dyDescent="0.35">
      <c r="A21" s="225" t="s">
        <v>373</v>
      </c>
      <c r="B21" s="226" t="s">
        <v>181</v>
      </c>
      <c r="C21" s="233">
        <v>37192</v>
      </c>
      <c r="D21" s="549" t="s">
        <v>5</v>
      </c>
      <c r="E21" s="550">
        <v>3</v>
      </c>
      <c r="F21" s="551">
        <v>3</v>
      </c>
      <c r="G21" s="552">
        <v>3</v>
      </c>
      <c r="H21" s="553">
        <f t="shared" si="0"/>
        <v>184</v>
      </c>
      <c r="I21" s="554"/>
      <c r="J21" s="552"/>
      <c r="K21" s="558"/>
      <c r="L21" s="484"/>
      <c r="M21" s="484"/>
      <c r="N21" s="484"/>
      <c r="O21" s="484"/>
      <c r="P21" s="484"/>
      <c r="Q21" s="484"/>
      <c r="R21" s="484"/>
      <c r="S21" s="421">
        <v>70</v>
      </c>
      <c r="T21" s="421">
        <v>70</v>
      </c>
      <c r="U21" s="484"/>
      <c r="V21" s="485">
        <v>44</v>
      </c>
      <c r="W21" s="466">
        <f t="shared" si="1"/>
        <v>184</v>
      </c>
    </row>
    <row r="22" spans="1:28" s="516" customFormat="1" ht="26.1" customHeight="1" x14ac:dyDescent="0.35">
      <c r="A22" s="225" t="s">
        <v>374</v>
      </c>
      <c r="B22" s="226" t="s">
        <v>375</v>
      </c>
      <c r="C22" s="227">
        <v>37154</v>
      </c>
      <c r="D22" s="498" t="s">
        <v>8</v>
      </c>
      <c r="E22" s="550">
        <v>9</v>
      </c>
      <c r="F22" s="551">
        <v>0</v>
      </c>
      <c r="G22" s="552">
        <v>5</v>
      </c>
      <c r="H22" s="553">
        <f t="shared" si="0"/>
        <v>150</v>
      </c>
      <c r="I22" s="554"/>
      <c r="J22" s="552"/>
      <c r="K22" s="388">
        <v>13</v>
      </c>
      <c r="L22" s="389">
        <v>12</v>
      </c>
      <c r="M22" s="490">
        <v>0</v>
      </c>
      <c r="N22" s="490">
        <v>0</v>
      </c>
      <c r="O22" s="484"/>
      <c r="P22" s="389">
        <v>64</v>
      </c>
      <c r="Q22" s="490">
        <v>0</v>
      </c>
      <c r="R22" s="389">
        <v>29</v>
      </c>
      <c r="S22" s="490">
        <v>0</v>
      </c>
      <c r="T22" s="389">
        <v>32</v>
      </c>
      <c r="U22" s="484"/>
      <c r="V22" s="500"/>
      <c r="W22" s="466">
        <f t="shared" si="1"/>
        <v>150</v>
      </c>
    </row>
    <row r="23" spans="1:28" s="516" customFormat="1" ht="26.1" customHeight="1" x14ac:dyDescent="0.35">
      <c r="A23" s="230" t="s">
        <v>376</v>
      </c>
      <c r="B23" s="231" t="s">
        <v>377</v>
      </c>
      <c r="C23" s="232">
        <v>37129</v>
      </c>
      <c r="D23" s="549" t="s">
        <v>8</v>
      </c>
      <c r="E23" s="550">
        <v>6</v>
      </c>
      <c r="F23" s="551">
        <v>2</v>
      </c>
      <c r="G23" s="552">
        <v>6</v>
      </c>
      <c r="H23" s="553">
        <f t="shared" si="0"/>
        <v>148</v>
      </c>
      <c r="I23" s="554"/>
      <c r="J23" s="552"/>
      <c r="K23" s="555">
        <v>70</v>
      </c>
      <c r="L23" s="389">
        <v>19</v>
      </c>
      <c r="M23" s="389">
        <v>12</v>
      </c>
      <c r="N23" s="389">
        <v>2</v>
      </c>
      <c r="O23" s="484"/>
      <c r="P23" s="389">
        <v>4</v>
      </c>
      <c r="Q23" s="484"/>
      <c r="R23" s="421">
        <v>41</v>
      </c>
      <c r="S23" s="484"/>
      <c r="T23" s="484"/>
      <c r="U23" s="484"/>
      <c r="V23" s="500"/>
      <c r="W23" s="466">
        <f t="shared" si="1"/>
        <v>148</v>
      </c>
      <c r="X23" s="466"/>
      <c r="Y23" s="466"/>
      <c r="Z23" s="466"/>
      <c r="AA23" s="466"/>
      <c r="AB23" s="466"/>
    </row>
    <row r="24" spans="1:28" s="516" customFormat="1" ht="26.1" customHeight="1" x14ac:dyDescent="0.35">
      <c r="A24" s="225" t="s">
        <v>175</v>
      </c>
      <c r="B24" s="226" t="s">
        <v>176</v>
      </c>
      <c r="C24" s="227">
        <v>37505</v>
      </c>
      <c r="D24" s="498" t="s">
        <v>11</v>
      </c>
      <c r="E24" s="550">
        <v>3</v>
      </c>
      <c r="F24" s="551">
        <v>2</v>
      </c>
      <c r="G24" s="552">
        <v>3</v>
      </c>
      <c r="H24" s="553">
        <f t="shared" si="0"/>
        <v>130</v>
      </c>
      <c r="I24" s="554"/>
      <c r="J24" s="552">
        <v>3</v>
      </c>
      <c r="K24" s="558"/>
      <c r="L24" s="484"/>
      <c r="M24" s="484"/>
      <c r="N24" s="490">
        <v>0</v>
      </c>
      <c r="O24" s="484"/>
      <c r="P24" s="484"/>
      <c r="Q24" s="421">
        <v>70</v>
      </c>
      <c r="R24" s="421">
        <v>60</v>
      </c>
      <c r="S24" s="484"/>
      <c r="T24" s="484"/>
      <c r="U24" s="484"/>
      <c r="V24" s="500"/>
      <c r="W24" s="466">
        <f t="shared" si="1"/>
        <v>130</v>
      </c>
    </row>
    <row r="25" spans="1:28" s="516" customFormat="1" ht="26.1" customHeight="1" x14ac:dyDescent="0.35">
      <c r="A25" s="225" t="s">
        <v>216</v>
      </c>
      <c r="B25" s="226" t="s">
        <v>378</v>
      </c>
      <c r="C25" s="227">
        <v>37129</v>
      </c>
      <c r="D25" s="498" t="s">
        <v>18</v>
      </c>
      <c r="E25" s="550">
        <v>2</v>
      </c>
      <c r="F25" s="551">
        <v>1</v>
      </c>
      <c r="G25" s="552">
        <v>2</v>
      </c>
      <c r="H25" s="553">
        <f t="shared" si="0"/>
        <v>83</v>
      </c>
      <c r="I25" s="554"/>
      <c r="J25" s="552"/>
      <c r="K25" s="558"/>
      <c r="L25" s="484"/>
      <c r="M25" s="484"/>
      <c r="N25" s="484"/>
      <c r="O25" s="484"/>
      <c r="P25" s="484"/>
      <c r="Q25" s="421">
        <v>70</v>
      </c>
      <c r="R25" s="389">
        <v>13</v>
      </c>
      <c r="S25" s="484"/>
      <c r="T25" s="484"/>
      <c r="U25" s="484"/>
      <c r="V25" s="500"/>
      <c r="W25" s="466">
        <f t="shared" si="1"/>
        <v>83</v>
      </c>
    </row>
    <row r="26" spans="1:28" s="516" customFormat="1" ht="26.1" customHeight="1" x14ac:dyDescent="0.35">
      <c r="A26" s="230" t="s">
        <v>379</v>
      </c>
      <c r="B26" s="231" t="s">
        <v>380</v>
      </c>
      <c r="C26" s="232">
        <v>37367</v>
      </c>
      <c r="D26" s="549" t="s">
        <v>5</v>
      </c>
      <c r="E26" s="506">
        <v>3</v>
      </c>
      <c r="F26" s="507">
        <v>0</v>
      </c>
      <c r="G26" s="375">
        <v>2</v>
      </c>
      <c r="H26" s="553">
        <f t="shared" si="0"/>
        <v>81</v>
      </c>
      <c r="I26" s="554">
        <v>1</v>
      </c>
      <c r="J26" s="375"/>
      <c r="K26" s="557"/>
      <c r="L26" s="484"/>
      <c r="M26" s="538">
        <v>23</v>
      </c>
      <c r="N26" s="484"/>
      <c r="O26" s="484"/>
      <c r="P26" s="484"/>
      <c r="Q26" s="389">
        <v>23</v>
      </c>
      <c r="R26" s="484"/>
      <c r="S26" s="389">
        <v>35</v>
      </c>
      <c r="T26" s="490">
        <v>0</v>
      </c>
      <c r="U26" s="484"/>
      <c r="V26" s="500"/>
      <c r="W26" s="466">
        <f t="shared" si="1"/>
        <v>81</v>
      </c>
    </row>
    <row r="27" spans="1:28" s="516" customFormat="1" ht="26.1" customHeight="1" x14ac:dyDescent="0.35">
      <c r="A27" s="230" t="s">
        <v>182</v>
      </c>
      <c r="B27" s="231" t="s">
        <v>183</v>
      </c>
      <c r="C27" s="232">
        <v>37072</v>
      </c>
      <c r="D27" s="549" t="s">
        <v>8</v>
      </c>
      <c r="E27" s="550">
        <v>2</v>
      </c>
      <c r="F27" s="551">
        <v>2</v>
      </c>
      <c r="G27" s="552">
        <v>2</v>
      </c>
      <c r="H27" s="553">
        <f t="shared" si="0"/>
        <v>76</v>
      </c>
      <c r="I27" s="554"/>
      <c r="J27" s="552"/>
      <c r="K27" s="557"/>
      <c r="L27" s="484"/>
      <c r="M27" s="421">
        <v>70</v>
      </c>
      <c r="N27" s="484"/>
      <c r="O27" s="484"/>
      <c r="P27" s="421">
        <v>6</v>
      </c>
      <c r="Q27" s="484"/>
      <c r="R27" s="484"/>
      <c r="S27" s="484"/>
      <c r="T27" s="484"/>
      <c r="U27" s="484"/>
      <c r="V27" s="500"/>
      <c r="W27" s="466">
        <f t="shared" si="1"/>
        <v>76</v>
      </c>
    </row>
    <row r="28" spans="1:28" s="516" customFormat="1" ht="26.1" customHeight="1" x14ac:dyDescent="0.35">
      <c r="A28" s="234" t="s">
        <v>381</v>
      </c>
      <c r="B28" s="235" t="s">
        <v>382</v>
      </c>
      <c r="C28" s="236">
        <v>37090</v>
      </c>
      <c r="D28" s="559" t="s">
        <v>11</v>
      </c>
      <c r="E28" s="560">
        <v>4</v>
      </c>
      <c r="F28" s="561">
        <v>1</v>
      </c>
      <c r="G28" s="562">
        <v>2</v>
      </c>
      <c r="H28" s="563">
        <f t="shared" si="0"/>
        <v>73</v>
      </c>
      <c r="I28" s="564"/>
      <c r="J28" s="562">
        <v>5</v>
      </c>
      <c r="K28" s="558"/>
      <c r="L28" s="490">
        <v>0</v>
      </c>
      <c r="M28" s="389">
        <v>38</v>
      </c>
      <c r="N28" s="484"/>
      <c r="O28" s="484"/>
      <c r="P28" s="421">
        <v>35</v>
      </c>
      <c r="Q28" s="484"/>
      <c r="R28" s="484"/>
      <c r="S28" s="484"/>
      <c r="T28" s="490">
        <v>0</v>
      </c>
      <c r="U28" s="484"/>
      <c r="V28" s="500"/>
      <c r="W28" s="466">
        <f t="shared" si="1"/>
        <v>73</v>
      </c>
    </row>
    <row r="29" spans="1:28" s="516" customFormat="1" ht="26.1" customHeight="1" x14ac:dyDescent="0.35">
      <c r="A29" s="230" t="s">
        <v>383</v>
      </c>
      <c r="B29" s="231" t="s">
        <v>384</v>
      </c>
      <c r="C29" s="232">
        <v>36930</v>
      </c>
      <c r="D29" s="498" t="s">
        <v>18</v>
      </c>
      <c r="E29" s="479">
        <v>2</v>
      </c>
      <c r="F29" s="480">
        <v>0</v>
      </c>
      <c r="G29" s="417">
        <v>2</v>
      </c>
      <c r="H29" s="553">
        <f t="shared" si="0"/>
        <v>43</v>
      </c>
      <c r="I29" s="554"/>
      <c r="J29" s="417"/>
      <c r="K29" s="557"/>
      <c r="L29" s="484"/>
      <c r="M29" s="484"/>
      <c r="N29" s="484"/>
      <c r="O29" s="484"/>
      <c r="P29" s="389">
        <v>20</v>
      </c>
      <c r="Q29" s="389">
        <v>23</v>
      </c>
      <c r="R29" s="484"/>
      <c r="S29" s="484"/>
      <c r="T29" s="484"/>
      <c r="U29" s="484"/>
      <c r="V29" s="500"/>
      <c r="W29" s="466">
        <f t="shared" si="1"/>
        <v>43</v>
      </c>
    </row>
    <row r="30" spans="1:28" s="516" customFormat="1" ht="26.1" customHeight="1" x14ac:dyDescent="0.35">
      <c r="A30" s="230" t="s">
        <v>13</v>
      </c>
      <c r="B30" s="231" t="s">
        <v>215</v>
      </c>
      <c r="C30" s="232">
        <v>37622</v>
      </c>
      <c r="D30" s="498" t="s">
        <v>5</v>
      </c>
      <c r="E30" s="550">
        <v>1</v>
      </c>
      <c r="F30" s="551">
        <v>0</v>
      </c>
      <c r="G30" s="552">
        <v>1</v>
      </c>
      <c r="H30" s="553">
        <f t="shared" si="0"/>
        <v>35</v>
      </c>
      <c r="I30" s="554"/>
      <c r="J30" s="552"/>
      <c r="K30" s="558"/>
      <c r="L30" s="484"/>
      <c r="M30" s="484"/>
      <c r="N30" s="484"/>
      <c r="O30" s="484"/>
      <c r="P30" s="484"/>
      <c r="Q30" s="484"/>
      <c r="R30" s="389">
        <v>35</v>
      </c>
      <c r="S30" s="484"/>
      <c r="T30" s="484"/>
      <c r="U30" s="484"/>
      <c r="V30" s="500"/>
      <c r="W30" s="466">
        <f t="shared" si="1"/>
        <v>35</v>
      </c>
    </row>
    <row r="31" spans="1:28" s="516" customFormat="1" ht="26.1" customHeight="1" x14ac:dyDescent="0.35">
      <c r="A31" s="225" t="s">
        <v>385</v>
      </c>
      <c r="B31" s="226" t="s">
        <v>386</v>
      </c>
      <c r="C31" s="227">
        <v>36987</v>
      </c>
      <c r="D31" s="498" t="s">
        <v>18</v>
      </c>
      <c r="E31" s="550">
        <v>4</v>
      </c>
      <c r="F31" s="551">
        <v>0</v>
      </c>
      <c r="G31" s="552">
        <v>3</v>
      </c>
      <c r="H31" s="553">
        <f t="shared" si="0"/>
        <v>34</v>
      </c>
      <c r="I31" s="554">
        <v>1</v>
      </c>
      <c r="J31" s="552"/>
      <c r="K31" s="565">
        <v>0</v>
      </c>
      <c r="L31" s="389">
        <v>10</v>
      </c>
      <c r="M31" s="484"/>
      <c r="N31" s="389">
        <v>1</v>
      </c>
      <c r="O31" s="484"/>
      <c r="P31" s="484"/>
      <c r="Q31" s="389">
        <v>23</v>
      </c>
      <c r="R31" s="484"/>
      <c r="S31" s="484"/>
      <c r="T31" s="484"/>
      <c r="U31" s="484"/>
      <c r="V31" s="500"/>
      <c r="W31" s="466">
        <f t="shared" si="1"/>
        <v>34</v>
      </c>
    </row>
    <row r="32" spans="1:28" s="516" customFormat="1" ht="26.1" customHeight="1" x14ac:dyDescent="0.35">
      <c r="A32" s="225" t="s">
        <v>387</v>
      </c>
      <c r="B32" s="226" t="s">
        <v>388</v>
      </c>
      <c r="C32" s="228">
        <v>37365</v>
      </c>
      <c r="D32" s="498" t="s">
        <v>18</v>
      </c>
      <c r="E32" s="550">
        <v>2</v>
      </c>
      <c r="F32" s="551">
        <v>0</v>
      </c>
      <c r="G32" s="552">
        <v>2</v>
      </c>
      <c r="H32" s="553">
        <f t="shared" si="0"/>
        <v>28</v>
      </c>
      <c r="I32" s="554"/>
      <c r="J32" s="552"/>
      <c r="K32" s="558"/>
      <c r="L32" s="484"/>
      <c r="M32" s="484"/>
      <c r="N32" s="389">
        <v>5</v>
      </c>
      <c r="O32" s="484"/>
      <c r="P32" s="484"/>
      <c r="Q32" s="389">
        <v>23</v>
      </c>
      <c r="R32" s="484"/>
      <c r="S32" s="484"/>
      <c r="T32" s="484"/>
      <c r="U32" s="484"/>
      <c r="V32" s="500"/>
      <c r="W32" s="466">
        <f t="shared" si="1"/>
        <v>28</v>
      </c>
    </row>
    <row r="33" spans="1:23" s="516" customFormat="1" ht="26.1" customHeight="1" x14ac:dyDescent="0.35">
      <c r="A33" s="225" t="s">
        <v>389</v>
      </c>
      <c r="B33" s="226" t="s">
        <v>390</v>
      </c>
      <c r="C33" s="227">
        <v>37025</v>
      </c>
      <c r="D33" s="498" t="s">
        <v>18</v>
      </c>
      <c r="E33" s="550">
        <v>1</v>
      </c>
      <c r="F33" s="551">
        <v>0</v>
      </c>
      <c r="G33" s="552">
        <v>1</v>
      </c>
      <c r="H33" s="553">
        <f t="shared" si="0"/>
        <v>23</v>
      </c>
      <c r="I33" s="554"/>
      <c r="J33" s="552"/>
      <c r="K33" s="558"/>
      <c r="L33" s="484"/>
      <c r="M33" s="484"/>
      <c r="N33" s="484"/>
      <c r="O33" s="484"/>
      <c r="P33" s="484"/>
      <c r="Q33" s="389">
        <v>23</v>
      </c>
      <c r="R33" s="484"/>
      <c r="S33" s="484"/>
      <c r="T33" s="484"/>
      <c r="U33" s="484"/>
      <c r="V33" s="500"/>
      <c r="W33" s="466">
        <f t="shared" si="1"/>
        <v>23</v>
      </c>
    </row>
    <row r="34" spans="1:23" s="516" customFormat="1" ht="26.1" customHeight="1" x14ac:dyDescent="0.35">
      <c r="A34" s="237" t="s">
        <v>391</v>
      </c>
      <c r="B34" s="238" t="s">
        <v>392</v>
      </c>
      <c r="C34" s="239">
        <v>37180</v>
      </c>
      <c r="D34" s="549" t="s">
        <v>18</v>
      </c>
      <c r="E34" s="550">
        <v>3</v>
      </c>
      <c r="F34" s="551">
        <v>0</v>
      </c>
      <c r="G34" s="552">
        <v>1</v>
      </c>
      <c r="H34" s="553">
        <f t="shared" si="0"/>
        <v>22</v>
      </c>
      <c r="I34" s="554">
        <v>1</v>
      </c>
      <c r="J34" s="552"/>
      <c r="K34" s="558"/>
      <c r="L34" s="538"/>
      <c r="M34" s="484"/>
      <c r="N34" s="484"/>
      <c r="O34" s="484"/>
      <c r="P34" s="484"/>
      <c r="Q34" s="484"/>
      <c r="R34" s="484"/>
      <c r="S34" s="490">
        <v>0</v>
      </c>
      <c r="T34" s="389">
        <v>22</v>
      </c>
      <c r="U34" s="484"/>
      <c r="V34" s="502">
        <v>0</v>
      </c>
      <c r="W34" s="466">
        <f t="shared" si="1"/>
        <v>22</v>
      </c>
    </row>
    <row r="35" spans="1:23" s="516" customFormat="1" ht="26.1" customHeight="1" x14ac:dyDescent="0.35">
      <c r="A35" s="230" t="s">
        <v>265</v>
      </c>
      <c r="B35" s="231" t="s">
        <v>393</v>
      </c>
      <c r="C35" s="232">
        <v>37020</v>
      </c>
      <c r="D35" s="549" t="s">
        <v>18</v>
      </c>
      <c r="E35" s="550">
        <v>3</v>
      </c>
      <c r="F35" s="551">
        <v>0</v>
      </c>
      <c r="G35" s="552">
        <v>2</v>
      </c>
      <c r="H35" s="553">
        <f t="shared" si="0"/>
        <v>21</v>
      </c>
      <c r="I35" s="554"/>
      <c r="J35" s="552"/>
      <c r="K35" s="566">
        <v>0</v>
      </c>
      <c r="L35" s="389">
        <v>10</v>
      </c>
      <c r="M35" s="484"/>
      <c r="N35" s="389">
        <v>11</v>
      </c>
      <c r="O35" s="484"/>
      <c r="P35" s="484"/>
      <c r="Q35" s="484"/>
      <c r="R35" s="484"/>
      <c r="S35" s="484"/>
      <c r="T35" s="484"/>
      <c r="U35" s="484"/>
      <c r="V35" s="500"/>
      <c r="W35" s="466">
        <f t="shared" si="1"/>
        <v>21</v>
      </c>
    </row>
    <row r="36" spans="1:23" s="516" customFormat="1" ht="26.1" customHeight="1" x14ac:dyDescent="0.35">
      <c r="A36" s="229" t="s">
        <v>394</v>
      </c>
      <c r="B36" s="226" t="s">
        <v>395</v>
      </c>
      <c r="C36" s="227">
        <v>37175</v>
      </c>
      <c r="D36" s="549" t="s">
        <v>8</v>
      </c>
      <c r="E36" s="550">
        <v>3</v>
      </c>
      <c r="F36" s="551">
        <v>0</v>
      </c>
      <c r="G36" s="552">
        <v>2</v>
      </c>
      <c r="H36" s="553">
        <f t="shared" si="0"/>
        <v>15</v>
      </c>
      <c r="I36" s="554"/>
      <c r="J36" s="552"/>
      <c r="K36" s="557"/>
      <c r="L36" s="484"/>
      <c r="M36" s="484"/>
      <c r="N36" s="484"/>
      <c r="O36" s="484"/>
      <c r="P36" s="484"/>
      <c r="Q36" s="484"/>
      <c r="R36" s="389">
        <v>2</v>
      </c>
      <c r="S36" s="490">
        <v>0</v>
      </c>
      <c r="T36" s="389">
        <v>13</v>
      </c>
      <c r="U36" s="484"/>
      <c r="V36" s="500"/>
      <c r="W36" s="466">
        <f t="shared" si="1"/>
        <v>15</v>
      </c>
    </row>
    <row r="37" spans="1:23" s="516" customFormat="1" ht="26.1" customHeight="1" x14ac:dyDescent="0.35">
      <c r="A37" s="225" t="s">
        <v>396</v>
      </c>
      <c r="B37" s="226" t="s">
        <v>397</v>
      </c>
      <c r="C37" s="227">
        <v>36944</v>
      </c>
      <c r="D37" s="498" t="s">
        <v>11</v>
      </c>
      <c r="E37" s="479">
        <v>2</v>
      </c>
      <c r="F37" s="480">
        <v>0</v>
      </c>
      <c r="G37" s="417">
        <v>1</v>
      </c>
      <c r="H37" s="553">
        <f t="shared" si="0"/>
        <v>15</v>
      </c>
      <c r="I37" s="554"/>
      <c r="J37" s="417">
        <v>0</v>
      </c>
      <c r="K37" s="415">
        <v>15</v>
      </c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502">
        <v>0</v>
      </c>
      <c r="W37" s="466">
        <f t="shared" si="1"/>
        <v>15</v>
      </c>
    </row>
    <row r="38" spans="1:23" s="516" customFormat="1" ht="26.1" customHeight="1" x14ac:dyDescent="0.35">
      <c r="A38" s="225" t="s">
        <v>147</v>
      </c>
      <c r="B38" s="226" t="s">
        <v>398</v>
      </c>
      <c r="C38" s="233">
        <v>36899</v>
      </c>
      <c r="D38" s="549" t="s">
        <v>18</v>
      </c>
      <c r="E38" s="550">
        <v>1</v>
      </c>
      <c r="F38" s="551">
        <v>0</v>
      </c>
      <c r="G38" s="552">
        <v>1</v>
      </c>
      <c r="H38" s="553">
        <f t="shared" si="0"/>
        <v>14</v>
      </c>
      <c r="I38" s="554"/>
      <c r="J38" s="552"/>
      <c r="K38" s="558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33">
        <v>14</v>
      </c>
      <c r="W38" s="466">
        <f t="shared" si="1"/>
        <v>14</v>
      </c>
    </row>
    <row r="39" spans="1:23" s="516" customFormat="1" ht="26.1" customHeight="1" thickBot="1" x14ac:dyDescent="0.4">
      <c r="A39" s="240" t="s">
        <v>399</v>
      </c>
      <c r="B39" s="241" t="s">
        <v>400</v>
      </c>
      <c r="C39" s="242">
        <v>37466</v>
      </c>
      <c r="D39" s="567" t="s">
        <v>8</v>
      </c>
      <c r="E39" s="568">
        <v>4</v>
      </c>
      <c r="F39" s="569">
        <v>0</v>
      </c>
      <c r="G39" s="570">
        <v>2</v>
      </c>
      <c r="H39" s="571">
        <f t="shared" si="0"/>
        <v>11</v>
      </c>
      <c r="I39" s="572"/>
      <c r="J39" s="570"/>
      <c r="K39" s="573"/>
      <c r="L39" s="574">
        <v>0</v>
      </c>
      <c r="M39" s="575">
        <v>2</v>
      </c>
      <c r="N39" s="514"/>
      <c r="O39" s="514"/>
      <c r="P39" s="514"/>
      <c r="Q39" s="514"/>
      <c r="R39" s="514"/>
      <c r="S39" s="514"/>
      <c r="T39" s="575">
        <v>9</v>
      </c>
      <c r="U39" s="514"/>
      <c r="V39" s="576">
        <v>0</v>
      </c>
      <c r="W39" s="466">
        <f t="shared" si="1"/>
        <v>11</v>
      </c>
    </row>
    <row r="40" spans="1:23" s="15" customFormat="1" ht="26.1" customHeight="1" thickBot="1" x14ac:dyDescent="0.4">
      <c r="A40" s="855" t="s">
        <v>4</v>
      </c>
      <c r="B40" s="856"/>
      <c r="C40" s="856"/>
      <c r="D40" s="856"/>
      <c r="E40" s="856"/>
      <c r="F40" s="856"/>
      <c r="G40" s="861"/>
      <c r="H40" s="180"/>
      <c r="I40" s="244">
        <v>6</v>
      </c>
      <c r="J40" s="244"/>
      <c r="K40" s="24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6"/>
      <c r="W40" s="128"/>
    </row>
    <row r="41" spans="1:23" s="15" customFormat="1" ht="24.95" customHeight="1" thickBot="1" x14ac:dyDescent="0.4">
      <c r="A41" s="855" t="s">
        <v>3</v>
      </c>
      <c r="B41" s="856"/>
      <c r="C41" s="856"/>
      <c r="D41" s="856"/>
      <c r="E41" s="856"/>
      <c r="F41" s="856"/>
      <c r="G41" s="861"/>
      <c r="H41" s="180"/>
      <c r="I41" s="244">
        <f>SUM(I5:I40)</f>
        <v>48</v>
      </c>
      <c r="J41" s="244"/>
      <c r="K41" s="24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6"/>
      <c r="W41" s="128"/>
    </row>
    <row r="42" spans="1:23" ht="24.95" customHeight="1" thickBot="1" x14ac:dyDescent="0.4">
      <c r="D42" s="862" t="s">
        <v>2</v>
      </c>
      <c r="E42" s="863"/>
      <c r="F42" s="863"/>
      <c r="G42" s="864"/>
      <c r="H42" s="14">
        <f>SUM(H5:H41)</f>
        <v>7700</v>
      </c>
      <c r="I42" s="246"/>
      <c r="J42" s="247"/>
      <c r="K42" s="865" t="s">
        <v>1</v>
      </c>
      <c r="L42" s="865"/>
      <c r="M42" s="865"/>
      <c r="N42" s="865"/>
      <c r="O42" s="248"/>
      <c r="P42" s="249"/>
      <c r="Q42" s="866" t="s">
        <v>401</v>
      </c>
      <c r="R42" s="866"/>
      <c r="S42" s="866"/>
      <c r="T42" s="866"/>
      <c r="U42" s="866"/>
      <c r="V42" s="867"/>
    </row>
    <row r="43" spans="1:23" ht="24.95" customHeight="1" x14ac:dyDescent="0.35"/>
    <row r="44" spans="1:23" ht="24.95" customHeight="1" x14ac:dyDescent="0.35"/>
    <row r="45" spans="1:23" ht="24.95" customHeight="1" x14ac:dyDescent="0.35"/>
    <row r="46" spans="1:23" ht="24.95" customHeight="1" x14ac:dyDescent="0.35"/>
    <row r="47" spans="1:23" ht="24.95" customHeight="1" x14ac:dyDescent="0.35"/>
    <row r="48" spans="1:23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</sheetData>
  <mergeCells count="16">
    <mergeCell ref="A1:V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V2"/>
    <mergeCell ref="A40:G40"/>
    <mergeCell ref="A41:G41"/>
    <mergeCell ref="D42:G42"/>
    <mergeCell ref="K42:N42"/>
    <mergeCell ref="Q42:V42"/>
  </mergeCells>
  <pageMargins left="0.39370078740157483" right="0.17" top="0.27559055118110237" bottom="0.27559055118110237" header="0" footer="0"/>
  <pageSetup paperSize="9" scale="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B81"/>
  <sheetViews>
    <sheetView topLeftCell="A4" zoomScale="75" zoomScaleNormal="75" workbookViewId="0">
      <selection activeCell="G17" sqref="G17"/>
    </sheetView>
  </sheetViews>
  <sheetFormatPr defaultRowHeight="23.25" x14ac:dyDescent="0.35"/>
  <cols>
    <col min="1" max="1" width="31" style="8" bestFit="1" customWidth="1"/>
    <col min="2" max="2" width="16.5703125" style="8" bestFit="1" customWidth="1"/>
    <col min="3" max="3" width="15.7109375" style="131" bestFit="1" customWidth="1"/>
    <col min="4" max="4" width="16.7109375" style="6" bestFit="1" customWidth="1"/>
    <col min="5" max="7" width="6.7109375" style="5" customWidth="1"/>
    <col min="8" max="8" width="12.28515625" style="5" customWidth="1"/>
    <col min="9" max="10" width="5.7109375" style="5" customWidth="1"/>
    <col min="11" max="19" width="8.28515625" style="1" customWidth="1"/>
    <col min="20" max="20" width="8.28515625" style="3" customWidth="1"/>
    <col min="21" max="21" width="8.28515625" style="4" customWidth="1"/>
    <col min="22" max="25" width="8.28515625" style="1" customWidth="1"/>
    <col min="26" max="26" width="8.28515625" style="3" customWidth="1"/>
    <col min="27" max="27" width="8.28515625" style="4" customWidth="1"/>
    <col min="28" max="30" width="8.28515625" style="1" customWidth="1"/>
    <col min="31" max="31" width="8.28515625" style="3" customWidth="1"/>
    <col min="32" max="32" width="8.28515625" style="4" customWidth="1"/>
    <col min="33" max="33" width="8.28515625" style="1" customWidth="1"/>
    <col min="34" max="34" width="8.28515625" style="4" customWidth="1"/>
    <col min="35" max="35" width="9.7109375" style="58" hidden="1" customWidth="1"/>
    <col min="36" max="40" width="5.7109375" style="1" customWidth="1"/>
    <col min="41" max="16384" width="9.140625" style="1"/>
  </cols>
  <sheetData>
    <row r="1" spans="1:522" ht="34.5" thickBot="1" x14ac:dyDescent="0.55000000000000004">
      <c r="A1" s="753" t="s">
        <v>117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754"/>
      <c r="V1" s="754"/>
      <c r="W1" s="754"/>
      <c r="X1" s="754"/>
      <c r="Y1" s="754"/>
      <c r="Z1" s="754"/>
      <c r="AA1" s="754"/>
      <c r="AB1" s="754"/>
      <c r="AC1" s="754"/>
      <c r="AD1" s="754"/>
      <c r="AE1" s="754"/>
      <c r="AF1" s="754"/>
      <c r="AG1" s="754"/>
      <c r="AH1" s="755"/>
    </row>
    <row r="2" spans="1:522" ht="21.75" customHeight="1" thickBot="1" x14ac:dyDescent="0.4">
      <c r="A2" s="756" t="s">
        <v>115</v>
      </c>
      <c r="B2" s="757"/>
      <c r="C2" s="760" t="s">
        <v>114</v>
      </c>
      <c r="D2" s="762" t="s">
        <v>113</v>
      </c>
      <c r="E2" s="764" t="s">
        <v>112</v>
      </c>
      <c r="F2" s="766" t="s">
        <v>111</v>
      </c>
      <c r="G2" s="768" t="s">
        <v>110</v>
      </c>
      <c r="H2" s="770" t="s">
        <v>109</v>
      </c>
      <c r="I2" s="773" t="s">
        <v>108</v>
      </c>
      <c r="J2" s="775" t="s">
        <v>107</v>
      </c>
      <c r="K2" s="59"/>
      <c r="L2" s="756" t="s">
        <v>106</v>
      </c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  <c r="X2" s="776"/>
      <c r="Y2" s="776"/>
      <c r="Z2" s="776"/>
      <c r="AA2" s="776"/>
      <c r="AB2" s="776"/>
      <c r="AC2" s="776"/>
      <c r="AD2" s="776"/>
      <c r="AE2" s="776"/>
      <c r="AF2" s="776"/>
      <c r="AG2" s="776"/>
      <c r="AH2" s="757"/>
    </row>
    <row r="3" spans="1:522" s="53" customFormat="1" ht="154.5" customHeight="1" thickBot="1" x14ac:dyDescent="0.3">
      <c r="A3" s="758"/>
      <c r="B3" s="759"/>
      <c r="C3" s="761"/>
      <c r="D3" s="763"/>
      <c r="E3" s="765"/>
      <c r="F3" s="767"/>
      <c r="G3" s="769"/>
      <c r="H3" s="771"/>
      <c r="I3" s="774"/>
      <c r="J3" s="769"/>
      <c r="K3" s="55" t="s">
        <v>118</v>
      </c>
      <c r="L3" s="60" t="s">
        <v>119</v>
      </c>
      <c r="M3" s="55" t="s">
        <v>120</v>
      </c>
      <c r="N3" s="55" t="s">
        <v>121</v>
      </c>
      <c r="O3" s="55" t="s">
        <v>122</v>
      </c>
      <c r="P3" s="55" t="s">
        <v>123</v>
      </c>
      <c r="Q3" s="55" t="s">
        <v>124</v>
      </c>
      <c r="R3" s="55" t="s">
        <v>118</v>
      </c>
      <c r="S3" s="55" t="s">
        <v>125</v>
      </c>
      <c r="T3" s="55" t="s">
        <v>120</v>
      </c>
      <c r="U3" s="56" t="s">
        <v>121</v>
      </c>
      <c r="V3" s="55" t="s">
        <v>122</v>
      </c>
      <c r="W3" s="55" t="s">
        <v>123</v>
      </c>
      <c r="X3" s="55" t="s">
        <v>124</v>
      </c>
      <c r="Y3" s="55" t="s">
        <v>102</v>
      </c>
      <c r="Z3" s="55" t="s">
        <v>126</v>
      </c>
      <c r="AA3" s="56" t="s">
        <v>127</v>
      </c>
      <c r="AB3" s="55" t="s">
        <v>128</v>
      </c>
      <c r="AC3" s="55" t="s">
        <v>129</v>
      </c>
      <c r="AD3" s="55" t="s">
        <v>130</v>
      </c>
      <c r="AE3" s="55" t="s">
        <v>131</v>
      </c>
      <c r="AF3" s="56" t="s">
        <v>132</v>
      </c>
      <c r="AG3" s="55" t="s">
        <v>133</v>
      </c>
      <c r="AH3" s="61" t="s">
        <v>134</v>
      </c>
      <c r="AI3" s="62"/>
    </row>
    <row r="4" spans="1:522" s="47" customFormat="1" ht="18.75" customHeight="1" thickBot="1" x14ac:dyDescent="0.3">
      <c r="A4" s="758"/>
      <c r="B4" s="759"/>
      <c r="C4" s="761"/>
      <c r="D4" s="763"/>
      <c r="E4" s="765"/>
      <c r="F4" s="767"/>
      <c r="G4" s="769"/>
      <c r="H4" s="772"/>
      <c r="I4" s="774"/>
      <c r="J4" s="769"/>
      <c r="K4" s="63" t="s">
        <v>88</v>
      </c>
      <c r="L4" s="63" t="s">
        <v>135</v>
      </c>
      <c r="M4" s="64" t="s">
        <v>92</v>
      </c>
      <c r="N4" s="64" t="s">
        <v>87</v>
      </c>
      <c r="O4" s="64" t="s">
        <v>136</v>
      </c>
      <c r="P4" s="64" t="s">
        <v>85</v>
      </c>
      <c r="Q4" s="64" t="s">
        <v>137</v>
      </c>
      <c r="R4" s="64" t="s">
        <v>88</v>
      </c>
      <c r="S4" s="65" t="s">
        <v>92</v>
      </c>
      <c r="T4" s="64" t="s">
        <v>138</v>
      </c>
      <c r="U4" s="66" t="s">
        <v>85</v>
      </c>
      <c r="V4" s="66" t="s">
        <v>82</v>
      </c>
      <c r="W4" s="64" t="s">
        <v>82</v>
      </c>
      <c r="X4" s="64" t="s">
        <v>136</v>
      </c>
      <c r="Y4" s="65" t="s">
        <v>86</v>
      </c>
      <c r="Z4" s="64" t="s">
        <v>89</v>
      </c>
      <c r="AA4" s="66" t="s">
        <v>86</v>
      </c>
      <c r="AB4" s="66" t="s">
        <v>139</v>
      </c>
      <c r="AC4" s="64" t="s">
        <v>84</v>
      </c>
      <c r="AD4" s="65" t="s">
        <v>84</v>
      </c>
      <c r="AE4" s="64" t="s">
        <v>85</v>
      </c>
      <c r="AF4" s="66" t="s">
        <v>92</v>
      </c>
      <c r="AG4" s="66" t="s">
        <v>85</v>
      </c>
      <c r="AH4" s="67" t="s">
        <v>140</v>
      </c>
      <c r="AI4" s="68"/>
    </row>
    <row r="5" spans="1:522" s="22" customFormat="1" ht="26.1" customHeight="1" x14ac:dyDescent="0.35">
      <c r="A5" s="26" t="s">
        <v>141</v>
      </c>
      <c r="B5" s="69" t="s">
        <v>60</v>
      </c>
      <c r="C5" s="70">
        <v>36563</v>
      </c>
      <c r="D5" s="359" t="s">
        <v>142</v>
      </c>
      <c r="E5" s="577">
        <v>20</v>
      </c>
      <c r="F5" s="361">
        <v>20</v>
      </c>
      <c r="G5" s="578">
        <v>20</v>
      </c>
      <c r="H5" s="452">
        <f t="shared" ref="H5:H44" si="0">K5+L5+M5+N5+O5+P5+Q5+R5+S5+T5+U5+V5+W5+X5+Y5+Z5+AA5+AB5+AC5+AD5+AE5+AF5+AG5+AH5</f>
        <v>1536</v>
      </c>
      <c r="I5" s="360"/>
      <c r="J5" s="578"/>
      <c r="K5" s="367"/>
      <c r="L5" s="365">
        <v>80</v>
      </c>
      <c r="M5" s="366">
        <v>80</v>
      </c>
      <c r="N5" s="366">
        <v>80</v>
      </c>
      <c r="O5" s="366">
        <v>80</v>
      </c>
      <c r="P5" s="366">
        <v>80</v>
      </c>
      <c r="Q5" s="366">
        <v>64</v>
      </c>
      <c r="R5" s="367"/>
      <c r="S5" s="366">
        <v>80</v>
      </c>
      <c r="T5" s="366">
        <v>80</v>
      </c>
      <c r="U5" s="368"/>
      <c r="V5" s="366">
        <v>80</v>
      </c>
      <c r="W5" s="366">
        <v>80</v>
      </c>
      <c r="X5" s="367"/>
      <c r="Y5" s="366">
        <v>73</v>
      </c>
      <c r="Z5" s="366">
        <v>80</v>
      </c>
      <c r="AA5" s="365">
        <v>80</v>
      </c>
      <c r="AB5" s="366">
        <v>41</v>
      </c>
      <c r="AC5" s="366">
        <v>78</v>
      </c>
      <c r="AD5" s="366">
        <v>80</v>
      </c>
      <c r="AE5" s="366">
        <v>80</v>
      </c>
      <c r="AF5" s="365">
        <v>80</v>
      </c>
      <c r="AG5" s="366">
        <v>80</v>
      </c>
      <c r="AH5" s="579">
        <v>80</v>
      </c>
      <c r="AI5" s="466"/>
      <c r="AJ5" s="516"/>
    </row>
    <row r="6" spans="1:522" s="22" customFormat="1" ht="26.1" customHeight="1" x14ac:dyDescent="0.35">
      <c r="A6" s="34" t="s">
        <v>78</v>
      </c>
      <c r="B6" s="79" t="s">
        <v>77</v>
      </c>
      <c r="C6" s="80">
        <v>36696</v>
      </c>
      <c r="D6" s="370" t="s">
        <v>143</v>
      </c>
      <c r="E6" s="580">
        <v>20</v>
      </c>
      <c r="F6" s="372">
        <v>20</v>
      </c>
      <c r="G6" s="381">
        <v>20</v>
      </c>
      <c r="H6" s="454">
        <f t="shared" si="0"/>
        <v>1509</v>
      </c>
      <c r="I6" s="386">
        <v>15</v>
      </c>
      <c r="J6" s="381"/>
      <c r="K6" s="378"/>
      <c r="L6" s="384">
        <v>80</v>
      </c>
      <c r="M6" s="377">
        <v>80</v>
      </c>
      <c r="N6" s="377">
        <v>80</v>
      </c>
      <c r="O6" s="377">
        <v>80</v>
      </c>
      <c r="P6" s="377">
        <v>80</v>
      </c>
      <c r="Q6" s="377">
        <v>37</v>
      </c>
      <c r="R6" s="378"/>
      <c r="S6" s="377">
        <v>74</v>
      </c>
      <c r="T6" s="377">
        <v>41</v>
      </c>
      <c r="U6" s="379"/>
      <c r="V6" s="377">
        <v>80</v>
      </c>
      <c r="W6" s="377">
        <v>80</v>
      </c>
      <c r="X6" s="378"/>
      <c r="Y6" s="377">
        <v>80</v>
      </c>
      <c r="Z6" s="377">
        <v>80</v>
      </c>
      <c r="AA6" s="376">
        <v>80</v>
      </c>
      <c r="AB6" s="377">
        <v>80</v>
      </c>
      <c r="AC6" s="377">
        <v>80</v>
      </c>
      <c r="AD6" s="377">
        <v>80</v>
      </c>
      <c r="AE6" s="377">
        <v>80</v>
      </c>
      <c r="AF6" s="376">
        <v>77</v>
      </c>
      <c r="AG6" s="377">
        <v>80</v>
      </c>
      <c r="AH6" s="581">
        <v>80</v>
      </c>
      <c r="AI6" s="466"/>
      <c r="AJ6" s="516"/>
    </row>
    <row r="7" spans="1:522" s="22" customFormat="1" ht="26.1" customHeight="1" x14ac:dyDescent="0.35">
      <c r="A7" s="37" t="s">
        <v>72</v>
      </c>
      <c r="B7" s="89" t="s">
        <v>71</v>
      </c>
      <c r="C7" s="90">
        <v>36723</v>
      </c>
      <c r="D7" s="370" t="s">
        <v>143</v>
      </c>
      <c r="E7" s="371">
        <v>19</v>
      </c>
      <c r="F7" s="372">
        <v>19</v>
      </c>
      <c r="G7" s="381">
        <v>19</v>
      </c>
      <c r="H7" s="454">
        <f t="shared" si="0"/>
        <v>1466</v>
      </c>
      <c r="I7" s="371">
        <v>7</v>
      </c>
      <c r="J7" s="375"/>
      <c r="K7" s="378"/>
      <c r="L7" s="376">
        <v>68</v>
      </c>
      <c r="M7" s="377">
        <v>80</v>
      </c>
      <c r="N7" s="377">
        <v>80</v>
      </c>
      <c r="O7" s="377">
        <v>80</v>
      </c>
      <c r="P7" s="377">
        <v>80</v>
      </c>
      <c r="Q7" s="378"/>
      <c r="R7" s="378"/>
      <c r="S7" s="377">
        <v>80</v>
      </c>
      <c r="T7" s="377">
        <v>80</v>
      </c>
      <c r="U7" s="376">
        <v>80</v>
      </c>
      <c r="V7" s="377">
        <v>80</v>
      </c>
      <c r="W7" s="377">
        <v>80</v>
      </c>
      <c r="X7" s="378"/>
      <c r="Y7" s="377">
        <v>72</v>
      </c>
      <c r="Z7" s="377">
        <v>71</v>
      </c>
      <c r="AA7" s="376">
        <v>65</v>
      </c>
      <c r="AB7" s="378"/>
      <c r="AC7" s="377">
        <v>80</v>
      </c>
      <c r="AD7" s="377">
        <v>80</v>
      </c>
      <c r="AE7" s="377">
        <v>79</v>
      </c>
      <c r="AF7" s="376">
        <v>71</v>
      </c>
      <c r="AG7" s="377">
        <v>80</v>
      </c>
      <c r="AH7" s="581">
        <v>80</v>
      </c>
      <c r="AI7" s="466"/>
      <c r="AJ7" s="516"/>
    </row>
    <row r="8" spans="1:522" s="22" customFormat="1" ht="26.1" customHeight="1" x14ac:dyDescent="0.35">
      <c r="A8" s="34" t="s">
        <v>58</v>
      </c>
      <c r="B8" s="79" t="s">
        <v>73</v>
      </c>
      <c r="C8" s="80">
        <v>36543</v>
      </c>
      <c r="D8" s="370" t="s">
        <v>142</v>
      </c>
      <c r="E8" s="371">
        <v>19</v>
      </c>
      <c r="F8" s="372">
        <v>19</v>
      </c>
      <c r="G8" s="381">
        <v>19</v>
      </c>
      <c r="H8" s="454">
        <f t="shared" si="0"/>
        <v>1459</v>
      </c>
      <c r="I8" s="371">
        <v>3</v>
      </c>
      <c r="J8" s="381"/>
      <c r="K8" s="378"/>
      <c r="L8" s="376">
        <v>80</v>
      </c>
      <c r="M8" s="377">
        <v>80</v>
      </c>
      <c r="N8" s="377">
        <v>80</v>
      </c>
      <c r="O8" s="377">
        <v>79</v>
      </c>
      <c r="P8" s="377">
        <v>79</v>
      </c>
      <c r="Q8" s="377">
        <v>42</v>
      </c>
      <c r="R8" s="378"/>
      <c r="S8" s="378"/>
      <c r="T8" s="377">
        <v>80</v>
      </c>
      <c r="U8" s="379"/>
      <c r="V8" s="377">
        <v>64</v>
      </c>
      <c r="W8" s="377">
        <v>80</v>
      </c>
      <c r="X8" s="378"/>
      <c r="Y8" s="377">
        <v>80</v>
      </c>
      <c r="Z8" s="377">
        <v>80</v>
      </c>
      <c r="AA8" s="376">
        <v>75</v>
      </c>
      <c r="AB8" s="377">
        <v>80</v>
      </c>
      <c r="AC8" s="377">
        <v>80</v>
      </c>
      <c r="AD8" s="377">
        <v>80</v>
      </c>
      <c r="AE8" s="377">
        <v>80</v>
      </c>
      <c r="AF8" s="376">
        <v>80</v>
      </c>
      <c r="AG8" s="377">
        <v>80</v>
      </c>
      <c r="AH8" s="581">
        <v>80</v>
      </c>
      <c r="AI8" s="466"/>
      <c r="AJ8" s="516"/>
    </row>
    <row r="9" spans="1:522" s="22" customFormat="1" ht="26.1" customHeight="1" x14ac:dyDescent="0.35">
      <c r="A9" s="34" t="s">
        <v>76</v>
      </c>
      <c r="B9" s="79" t="s">
        <v>31</v>
      </c>
      <c r="C9" s="80">
        <v>36709</v>
      </c>
      <c r="D9" s="370" t="s">
        <v>143</v>
      </c>
      <c r="E9" s="371">
        <v>20</v>
      </c>
      <c r="F9" s="372">
        <v>19</v>
      </c>
      <c r="G9" s="381">
        <v>20</v>
      </c>
      <c r="H9" s="454">
        <f t="shared" si="0"/>
        <v>1413</v>
      </c>
      <c r="I9" s="371">
        <v>4</v>
      </c>
      <c r="J9" s="381"/>
      <c r="K9" s="378"/>
      <c r="L9" s="376">
        <v>54</v>
      </c>
      <c r="M9" s="377">
        <v>80</v>
      </c>
      <c r="N9" s="377">
        <v>70</v>
      </c>
      <c r="O9" s="377">
        <v>80</v>
      </c>
      <c r="P9" s="389">
        <v>59</v>
      </c>
      <c r="Q9" s="378"/>
      <c r="R9" s="378"/>
      <c r="S9" s="377">
        <v>80</v>
      </c>
      <c r="T9" s="377">
        <v>37</v>
      </c>
      <c r="U9" s="382"/>
      <c r="V9" s="377">
        <v>80</v>
      </c>
      <c r="W9" s="377">
        <v>76</v>
      </c>
      <c r="X9" s="378"/>
      <c r="Y9" s="377">
        <v>80</v>
      </c>
      <c r="Z9" s="377">
        <v>80</v>
      </c>
      <c r="AA9" s="384">
        <v>80</v>
      </c>
      <c r="AB9" s="377">
        <v>78</v>
      </c>
      <c r="AC9" s="377">
        <v>79</v>
      </c>
      <c r="AD9" s="377">
        <v>80</v>
      </c>
      <c r="AE9" s="377">
        <v>80</v>
      </c>
      <c r="AF9" s="384">
        <v>80</v>
      </c>
      <c r="AG9" s="377">
        <v>80</v>
      </c>
      <c r="AH9" s="582">
        <v>80</v>
      </c>
      <c r="AI9" s="466"/>
      <c r="AJ9" s="516"/>
    </row>
    <row r="10" spans="1:522" s="22" customFormat="1" ht="26.1" customHeight="1" x14ac:dyDescent="0.35">
      <c r="A10" s="37" t="s">
        <v>68</v>
      </c>
      <c r="B10" s="89" t="s">
        <v>67</v>
      </c>
      <c r="C10" s="90">
        <v>36729</v>
      </c>
      <c r="D10" s="370" t="s">
        <v>143</v>
      </c>
      <c r="E10" s="371">
        <v>19</v>
      </c>
      <c r="F10" s="372">
        <v>18</v>
      </c>
      <c r="G10" s="381">
        <v>18</v>
      </c>
      <c r="H10" s="454">
        <f t="shared" si="0"/>
        <v>1354</v>
      </c>
      <c r="I10" s="371">
        <v>4</v>
      </c>
      <c r="J10" s="417"/>
      <c r="K10" s="378"/>
      <c r="L10" s="376">
        <v>80</v>
      </c>
      <c r="M10" s="377">
        <v>68</v>
      </c>
      <c r="N10" s="377">
        <v>80</v>
      </c>
      <c r="O10" s="377">
        <v>79</v>
      </c>
      <c r="P10" s="378"/>
      <c r="Q10" s="377">
        <v>80</v>
      </c>
      <c r="R10" s="378"/>
      <c r="S10" s="383">
        <v>0</v>
      </c>
      <c r="T10" s="377">
        <v>50</v>
      </c>
      <c r="U10" s="379"/>
      <c r="V10" s="377">
        <v>58</v>
      </c>
      <c r="W10" s="377">
        <v>78</v>
      </c>
      <c r="X10" s="378"/>
      <c r="Y10" s="377">
        <v>80</v>
      </c>
      <c r="Z10" s="377">
        <v>74</v>
      </c>
      <c r="AA10" s="376">
        <v>67</v>
      </c>
      <c r="AB10" s="377">
        <v>80</v>
      </c>
      <c r="AC10" s="377">
        <v>80</v>
      </c>
      <c r="AD10" s="377">
        <v>80</v>
      </c>
      <c r="AE10" s="377">
        <v>80</v>
      </c>
      <c r="AF10" s="376">
        <v>80</v>
      </c>
      <c r="AG10" s="377">
        <v>80</v>
      </c>
      <c r="AH10" s="581">
        <v>80</v>
      </c>
      <c r="AI10" s="466"/>
      <c r="AJ10" s="516"/>
    </row>
    <row r="11" spans="1:522" s="22" customFormat="1" ht="26.1" customHeight="1" x14ac:dyDescent="0.35">
      <c r="A11" s="34" t="s">
        <v>144</v>
      </c>
      <c r="B11" s="79" t="s">
        <v>55</v>
      </c>
      <c r="C11" s="80">
        <v>36746</v>
      </c>
      <c r="D11" s="370" t="s">
        <v>142</v>
      </c>
      <c r="E11" s="550">
        <v>21</v>
      </c>
      <c r="F11" s="372">
        <v>17</v>
      </c>
      <c r="G11" s="381">
        <v>19</v>
      </c>
      <c r="H11" s="454">
        <f t="shared" si="0"/>
        <v>1272</v>
      </c>
      <c r="I11" s="371"/>
      <c r="J11" s="381"/>
      <c r="K11" s="378"/>
      <c r="L11" s="376">
        <v>54</v>
      </c>
      <c r="M11" s="383">
        <v>0</v>
      </c>
      <c r="N11" s="389">
        <v>11</v>
      </c>
      <c r="O11" s="383">
        <v>0</v>
      </c>
      <c r="P11" s="389">
        <v>2</v>
      </c>
      <c r="Q11" s="377">
        <v>80</v>
      </c>
      <c r="R11" s="378"/>
      <c r="S11" s="377">
        <v>63</v>
      </c>
      <c r="T11" s="377">
        <v>80</v>
      </c>
      <c r="U11" s="384">
        <v>80</v>
      </c>
      <c r="V11" s="377">
        <v>72</v>
      </c>
      <c r="W11" s="377">
        <v>80</v>
      </c>
      <c r="X11" s="378"/>
      <c r="Y11" s="377">
        <v>69</v>
      </c>
      <c r="Z11" s="377">
        <v>80</v>
      </c>
      <c r="AA11" s="384">
        <v>80</v>
      </c>
      <c r="AB11" s="377">
        <v>41</v>
      </c>
      <c r="AC11" s="377">
        <v>80</v>
      </c>
      <c r="AD11" s="377">
        <v>80</v>
      </c>
      <c r="AE11" s="377">
        <v>80</v>
      </c>
      <c r="AF11" s="384">
        <v>80</v>
      </c>
      <c r="AG11" s="377">
        <v>80</v>
      </c>
      <c r="AH11" s="582">
        <v>80</v>
      </c>
      <c r="AI11" s="466"/>
      <c r="AJ11" s="516"/>
    </row>
    <row r="12" spans="1:522" s="22" customFormat="1" ht="26.1" customHeight="1" x14ac:dyDescent="0.35">
      <c r="A12" s="37" t="s">
        <v>70</v>
      </c>
      <c r="B12" s="89" t="s">
        <v>69</v>
      </c>
      <c r="C12" s="90">
        <v>36591</v>
      </c>
      <c r="D12" s="370" t="s">
        <v>142</v>
      </c>
      <c r="E12" s="371">
        <v>17</v>
      </c>
      <c r="F12" s="372">
        <v>15</v>
      </c>
      <c r="G12" s="381">
        <v>17</v>
      </c>
      <c r="H12" s="454">
        <f t="shared" si="0"/>
        <v>1205</v>
      </c>
      <c r="I12" s="371">
        <v>1</v>
      </c>
      <c r="J12" s="381"/>
      <c r="K12" s="378"/>
      <c r="L12" s="376">
        <v>80</v>
      </c>
      <c r="M12" s="377">
        <v>80</v>
      </c>
      <c r="N12" s="377">
        <v>69</v>
      </c>
      <c r="O12" s="377">
        <v>79</v>
      </c>
      <c r="P12" s="377">
        <v>80</v>
      </c>
      <c r="Q12" s="377">
        <v>80</v>
      </c>
      <c r="R12" s="378"/>
      <c r="S12" s="377">
        <v>80</v>
      </c>
      <c r="T12" s="378"/>
      <c r="U12" s="376">
        <v>80</v>
      </c>
      <c r="V12" s="389">
        <v>6</v>
      </c>
      <c r="W12" s="389">
        <v>58</v>
      </c>
      <c r="X12" s="377">
        <v>80</v>
      </c>
      <c r="Y12" s="377">
        <v>80</v>
      </c>
      <c r="Z12" s="377">
        <v>80</v>
      </c>
      <c r="AA12" s="376">
        <v>80</v>
      </c>
      <c r="AB12" s="377">
        <v>80</v>
      </c>
      <c r="AC12" s="377">
        <v>80</v>
      </c>
      <c r="AD12" s="377">
        <v>33</v>
      </c>
      <c r="AE12" s="378"/>
      <c r="AF12" s="379"/>
      <c r="AG12" s="378"/>
      <c r="AH12" s="583"/>
      <c r="AI12" s="466"/>
      <c r="AJ12" s="516"/>
    </row>
    <row r="13" spans="1:522" s="22" customFormat="1" ht="26.1" customHeight="1" x14ac:dyDescent="0.35">
      <c r="A13" s="34" t="s">
        <v>145</v>
      </c>
      <c r="B13" s="79" t="s">
        <v>74</v>
      </c>
      <c r="C13" s="80">
        <v>36556</v>
      </c>
      <c r="D13" s="370" t="s">
        <v>146</v>
      </c>
      <c r="E13" s="371">
        <v>17</v>
      </c>
      <c r="F13" s="372">
        <v>17</v>
      </c>
      <c r="G13" s="381">
        <v>17</v>
      </c>
      <c r="H13" s="454">
        <f t="shared" si="0"/>
        <v>1202</v>
      </c>
      <c r="I13" s="371">
        <v>14</v>
      </c>
      <c r="J13" s="381"/>
      <c r="K13" s="378"/>
      <c r="L13" s="384">
        <v>80</v>
      </c>
      <c r="M13" s="377">
        <v>80</v>
      </c>
      <c r="N13" s="377">
        <v>78</v>
      </c>
      <c r="O13" s="377">
        <v>80</v>
      </c>
      <c r="P13" s="377">
        <v>79</v>
      </c>
      <c r="Q13" s="377">
        <v>42</v>
      </c>
      <c r="R13" s="378"/>
      <c r="S13" s="378"/>
      <c r="T13" s="377">
        <v>32</v>
      </c>
      <c r="U13" s="382"/>
      <c r="V13" s="378"/>
      <c r="W13" s="377">
        <v>66</v>
      </c>
      <c r="X13" s="378"/>
      <c r="Y13" s="377">
        <v>80</v>
      </c>
      <c r="Z13" s="377">
        <v>76</v>
      </c>
      <c r="AA13" s="384">
        <v>68</v>
      </c>
      <c r="AB13" s="377">
        <v>78</v>
      </c>
      <c r="AC13" s="377">
        <v>66</v>
      </c>
      <c r="AD13" s="377">
        <v>75</v>
      </c>
      <c r="AE13" s="377">
        <v>80</v>
      </c>
      <c r="AF13" s="384">
        <v>67</v>
      </c>
      <c r="AG13" s="377">
        <v>75</v>
      </c>
      <c r="AH13" s="584"/>
      <c r="AI13" s="466"/>
      <c r="AJ13" s="516"/>
    </row>
    <row r="14" spans="1:522" s="22" customFormat="1" ht="26.1" customHeight="1" x14ac:dyDescent="0.35">
      <c r="A14" s="37" t="s">
        <v>147</v>
      </c>
      <c r="B14" s="89" t="s">
        <v>65</v>
      </c>
      <c r="C14" s="90">
        <v>36526</v>
      </c>
      <c r="D14" s="390" t="s">
        <v>146</v>
      </c>
      <c r="E14" s="391">
        <v>18</v>
      </c>
      <c r="F14" s="392">
        <v>15</v>
      </c>
      <c r="G14" s="394">
        <v>17</v>
      </c>
      <c r="H14" s="454">
        <f t="shared" si="0"/>
        <v>1193</v>
      </c>
      <c r="I14" s="391">
        <v>12</v>
      </c>
      <c r="J14" s="394"/>
      <c r="K14" s="399"/>
      <c r="L14" s="395">
        <v>57</v>
      </c>
      <c r="M14" s="396">
        <v>63</v>
      </c>
      <c r="N14" s="398">
        <v>47</v>
      </c>
      <c r="O14" s="396">
        <v>76</v>
      </c>
      <c r="P14" s="396">
        <v>78</v>
      </c>
      <c r="Q14" s="399"/>
      <c r="R14" s="399"/>
      <c r="S14" s="396">
        <v>80</v>
      </c>
      <c r="T14" s="398">
        <v>48</v>
      </c>
      <c r="U14" s="401"/>
      <c r="V14" s="396">
        <v>74</v>
      </c>
      <c r="W14" s="396">
        <v>76</v>
      </c>
      <c r="X14" s="399"/>
      <c r="Y14" s="396">
        <v>63</v>
      </c>
      <c r="Z14" s="396">
        <v>79</v>
      </c>
      <c r="AA14" s="395">
        <v>80</v>
      </c>
      <c r="AB14" s="397">
        <v>0</v>
      </c>
      <c r="AC14" s="396">
        <v>79</v>
      </c>
      <c r="AD14" s="396">
        <v>79</v>
      </c>
      <c r="AE14" s="399"/>
      <c r="AF14" s="395">
        <v>74</v>
      </c>
      <c r="AG14" s="396">
        <v>60</v>
      </c>
      <c r="AH14" s="585">
        <v>80</v>
      </c>
      <c r="AI14" s="466"/>
      <c r="AJ14" s="516"/>
    </row>
    <row r="15" spans="1:522" s="104" customFormat="1" ht="26.1" customHeight="1" x14ac:dyDescent="0.35">
      <c r="A15" s="34" t="s">
        <v>148</v>
      </c>
      <c r="B15" s="79" t="s">
        <v>43</v>
      </c>
      <c r="C15" s="80">
        <v>36526</v>
      </c>
      <c r="D15" s="370" t="s">
        <v>142</v>
      </c>
      <c r="E15" s="386">
        <v>22</v>
      </c>
      <c r="F15" s="372">
        <v>7</v>
      </c>
      <c r="G15" s="586">
        <v>22</v>
      </c>
      <c r="H15" s="454">
        <f t="shared" si="0"/>
        <v>792</v>
      </c>
      <c r="I15" s="371">
        <v>1</v>
      </c>
      <c r="J15" s="375"/>
      <c r="K15" s="378"/>
      <c r="L15" s="388">
        <v>26</v>
      </c>
      <c r="M15" s="389">
        <v>12</v>
      </c>
      <c r="N15" s="389">
        <v>10</v>
      </c>
      <c r="O15" s="389">
        <v>1</v>
      </c>
      <c r="P15" s="377">
        <v>21</v>
      </c>
      <c r="Q15" s="389">
        <v>16</v>
      </c>
      <c r="R15" s="378"/>
      <c r="S15" s="389">
        <v>6</v>
      </c>
      <c r="T15" s="377">
        <v>80</v>
      </c>
      <c r="U15" s="376">
        <v>80</v>
      </c>
      <c r="V15" s="389">
        <v>22</v>
      </c>
      <c r="W15" s="389">
        <v>4</v>
      </c>
      <c r="X15" s="377">
        <v>80</v>
      </c>
      <c r="Y15" s="389">
        <v>7</v>
      </c>
      <c r="Z15" s="389">
        <v>6</v>
      </c>
      <c r="AA15" s="388">
        <v>13</v>
      </c>
      <c r="AB15" s="389">
        <v>39</v>
      </c>
      <c r="AC15" s="389">
        <v>2</v>
      </c>
      <c r="AD15" s="389">
        <v>47</v>
      </c>
      <c r="AE15" s="377">
        <v>80</v>
      </c>
      <c r="AF15" s="376">
        <v>80</v>
      </c>
      <c r="AG15" s="377">
        <v>80</v>
      </c>
      <c r="AH15" s="581">
        <v>80</v>
      </c>
      <c r="AI15" s="634"/>
      <c r="AJ15" s="516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2"/>
      <c r="JI15" s="22"/>
      <c r="JJ15" s="22"/>
      <c r="JK15" s="22"/>
      <c r="JL15" s="22"/>
      <c r="JM15" s="22"/>
      <c r="JN15" s="22"/>
      <c r="JO15" s="22"/>
      <c r="JP15" s="22"/>
      <c r="JQ15" s="22"/>
      <c r="JR15" s="22"/>
      <c r="JS15" s="22"/>
      <c r="JT15" s="22"/>
      <c r="JU15" s="22"/>
      <c r="JV15" s="22"/>
      <c r="JW15" s="22"/>
      <c r="JX15" s="22"/>
      <c r="JY15" s="22"/>
      <c r="JZ15" s="22"/>
      <c r="KA15" s="22"/>
      <c r="KB15" s="22"/>
      <c r="KC15" s="22"/>
      <c r="KD15" s="22"/>
      <c r="KE15" s="22"/>
      <c r="KF15" s="22"/>
      <c r="KG15" s="22"/>
      <c r="KH15" s="22"/>
      <c r="KI15" s="22"/>
      <c r="KJ15" s="22"/>
      <c r="KK15" s="22"/>
      <c r="KL15" s="22"/>
      <c r="KM15" s="22"/>
      <c r="KN15" s="22"/>
      <c r="KO15" s="22"/>
      <c r="KP15" s="22"/>
      <c r="KQ15" s="22"/>
      <c r="KR15" s="22"/>
      <c r="KS15" s="22"/>
      <c r="KT15" s="22"/>
      <c r="KU15" s="22"/>
      <c r="KV15" s="22"/>
      <c r="KW15" s="22"/>
      <c r="KX15" s="22"/>
      <c r="KY15" s="22"/>
      <c r="KZ15" s="22"/>
      <c r="LA15" s="22"/>
      <c r="LB15" s="22"/>
      <c r="LC15" s="22"/>
      <c r="LD15" s="22"/>
      <c r="LE15" s="22"/>
      <c r="LF15" s="22"/>
      <c r="LG15" s="22"/>
      <c r="LH15" s="22"/>
      <c r="LI15" s="22"/>
      <c r="LJ15" s="22"/>
      <c r="LK15" s="22"/>
      <c r="LL15" s="22"/>
      <c r="LM15" s="22"/>
      <c r="LN15" s="22"/>
      <c r="LO15" s="22"/>
      <c r="LP15" s="22"/>
      <c r="LQ15" s="22"/>
      <c r="LR15" s="22"/>
      <c r="LS15" s="22"/>
      <c r="LT15" s="22"/>
      <c r="LU15" s="22"/>
      <c r="LV15" s="22"/>
      <c r="LW15" s="22"/>
      <c r="LX15" s="22"/>
      <c r="LY15" s="22"/>
      <c r="LZ15" s="22"/>
      <c r="MA15" s="22"/>
      <c r="MB15" s="22"/>
      <c r="MC15" s="22"/>
      <c r="MD15" s="22"/>
      <c r="ME15" s="22"/>
      <c r="MF15" s="22"/>
      <c r="MG15" s="22"/>
      <c r="MH15" s="22"/>
      <c r="MI15" s="22"/>
      <c r="MJ15" s="22"/>
      <c r="MK15" s="22"/>
      <c r="ML15" s="22"/>
      <c r="MM15" s="22"/>
      <c r="MN15" s="22"/>
      <c r="MO15" s="22"/>
      <c r="MP15" s="22"/>
      <c r="MQ15" s="22"/>
      <c r="MR15" s="22"/>
      <c r="MS15" s="22"/>
      <c r="MT15" s="22"/>
      <c r="MU15" s="22"/>
      <c r="MV15" s="22"/>
      <c r="MW15" s="22"/>
      <c r="MX15" s="22"/>
      <c r="MY15" s="22"/>
      <c r="MZ15" s="22"/>
      <c r="NA15" s="22"/>
      <c r="NB15" s="22"/>
      <c r="NC15" s="22"/>
      <c r="ND15" s="22"/>
      <c r="NE15" s="22"/>
      <c r="NF15" s="22"/>
      <c r="NG15" s="22"/>
      <c r="NH15" s="22"/>
      <c r="NI15" s="22"/>
      <c r="NJ15" s="22"/>
      <c r="NK15" s="22"/>
      <c r="NL15" s="22"/>
      <c r="NM15" s="22"/>
      <c r="NN15" s="22"/>
      <c r="NO15" s="22"/>
      <c r="NP15" s="22"/>
      <c r="NQ15" s="22"/>
      <c r="NR15" s="22"/>
      <c r="NS15" s="22"/>
      <c r="NT15" s="22"/>
      <c r="NU15" s="22"/>
      <c r="NV15" s="22"/>
      <c r="NW15" s="22"/>
      <c r="NX15" s="22"/>
      <c r="NY15" s="22"/>
      <c r="NZ15" s="22"/>
      <c r="OA15" s="22"/>
      <c r="OB15" s="22"/>
      <c r="OC15" s="22"/>
      <c r="OD15" s="22"/>
      <c r="OE15" s="22"/>
      <c r="OF15" s="22"/>
      <c r="OG15" s="22"/>
      <c r="OH15" s="22"/>
      <c r="OI15" s="22"/>
      <c r="OJ15" s="22"/>
      <c r="OK15" s="22"/>
      <c r="OL15" s="22"/>
      <c r="OM15" s="22"/>
      <c r="ON15" s="22"/>
      <c r="OO15" s="22"/>
      <c r="OP15" s="22"/>
      <c r="OQ15" s="22"/>
      <c r="OR15" s="22"/>
      <c r="OS15" s="22"/>
      <c r="OT15" s="22"/>
      <c r="OU15" s="22"/>
      <c r="OV15" s="22"/>
      <c r="OW15" s="22"/>
      <c r="OX15" s="22"/>
      <c r="OY15" s="22"/>
      <c r="OZ15" s="22"/>
      <c r="PA15" s="22"/>
      <c r="PB15" s="22"/>
      <c r="PC15" s="22"/>
      <c r="PD15" s="22"/>
      <c r="PE15" s="22"/>
      <c r="PF15" s="22"/>
      <c r="PG15" s="22"/>
      <c r="PH15" s="22"/>
      <c r="PI15" s="22"/>
      <c r="PJ15" s="22"/>
      <c r="PK15" s="22"/>
      <c r="PL15" s="22"/>
      <c r="PM15" s="22"/>
      <c r="PN15" s="22"/>
      <c r="PO15" s="22"/>
      <c r="PP15" s="22"/>
      <c r="PQ15" s="22"/>
      <c r="PR15" s="22"/>
      <c r="PS15" s="22"/>
      <c r="PT15" s="22"/>
      <c r="PU15" s="22"/>
      <c r="PV15" s="22"/>
      <c r="PW15" s="22"/>
      <c r="PX15" s="22"/>
      <c r="PY15" s="22"/>
      <c r="PZ15" s="22"/>
      <c r="QA15" s="22"/>
      <c r="QB15" s="22"/>
      <c r="QC15" s="22"/>
      <c r="QD15" s="22"/>
      <c r="QE15" s="22"/>
      <c r="QF15" s="22"/>
      <c r="QG15" s="22"/>
      <c r="QH15" s="22"/>
      <c r="QI15" s="22"/>
      <c r="QJ15" s="22"/>
      <c r="QK15" s="22"/>
      <c r="QL15" s="22"/>
      <c r="QM15" s="22"/>
      <c r="QN15" s="22"/>
      <c r="QO15" s="22"/>
      <c r="QP15" s="22"/>
      <c r="QQ15" s="22"/>
      <c r="QR15" s="22"/>
      <c r="QS15" s="22"/>
      <c r="QT15" s="22"/>
      <c r="QU15" s="22"/>
      <c r="QV15" s="22"/>
      <c r="QW15" s="22"/>
      <c r="QX15" s="22"/>
      <c r="QY15" s="22"/>
      <c r="QZ15" s="22"/>
      <c r="RA15" s="22"/>
      <c r="RB15" s="22"/>
      <c r="RC15" s="22"/>
      <c r="RD15" s="22"/>
      <c r="RE15" s="22"/>
      <c r="RF15" s="22"/>
      <c r="RG15" s="22"/>
      <c r="RH15" s="22"/>
      <c r="RI15" s="22"/>
      <c r="RJ15" s="22"/>
      <c r="RK15" s="22"/>
      <c r="RL15" s="22"/>
      <c r="RM15" s="22"/>
      <c r="RN15" s="22"/>
      <c r="RO15" s="22"/>
      <c r="RP15" s="22"/>
      <c r="RQ15" s="22"/>
      <c r="RR15" s="22"/>
      <c r="RS15" s="22"/>
      <c r="RT15" s="22"/>
      <c r="RU15" s="22"/>
      <c r="RV15" s="22"/>
      <c r="RW15" s="22"/>
      <c r="RX15" s="22"/>
      <c r="RY15" s="22"/>
      <c r="RZ15" s="22"/>
      <c r="SA15" s="22"/>
      <c r="SB15" s="22"/>
      <c r="SC15" s="22"/>
      <c r="SD15" s="22"/>
      <c r="SE15" s="22"/>
      <c r="SF15" s="22"/>
      <c r="SG15" s="22"/>
      <c r="SH15" s="22"/>
      <c r="SI15" s="22"/>
      <c r="SJ15" s="22"/>
      <c r="SK15" s="22"/>
      <c r="SL15" s="22"/>
      <c r="SM15" s="22"/>
      <c r="SN15" s="22"/>
      <c r="SO15" s="22"/>
      <c r="SP15" s="22"/>
      <c r="SQ15" s="22"/>
      <c r="SR15" s="22"/>
      <c r="SS15" s="22"/>
      <c r="ST15" s="22"/>
      <c r="SU15" s="22"/>
      <c r="SV15" s="22"/>
      <c r="SW15" s="22"/>
      <c r="SX15" s="22"/>
      <c r="SY15" s="22"/>
      <c r="SZ15" s="22"/>
      <c r="TA15" s="22"/>
      <c r="TB15" s="22"/>
    </row>
    <row r="16" spans="1:522" s="22" customFormat="1" ht="26.1" customHeight="1" x14ac:dyDescent="0.35">
      <c r="A16" s="37" t="s">
        <v>46</v>
      </c>
      <c r="B16" s="89" t="s">
        <v>45</v>
      </c>
      <c r="C16" s="90">
        <v>36547</v>
      </c>
      <c r="D16" s="412" t="s">
        <v>149</v>
      </c>
      <c r="E16" s="405">
        <v>15</v>
      </c>
      <c r="F16" s="406">
        <v>9</v>
      </c>
      <c r="G16" s="408">
        <v>11</v>
      </c>
      <c r="H16" s="454">
        <f t="shared" si="0"/>
        <v>746</v>
      </c>
      <c r="I16" s="405"/>
      <c r="J16" s="413">
        <v>3</v>
      </c>
      <c r="K16" s="367"/>
      <c r="L16" s="365">
        <v>46</v>
      </c>
      <c r="M16" s="414">
        <v>37</v>
      </c>
      <c r="N16" s="366">
        <v>79</v>
      </c>
      <c r="O16" s="410">
        <v>0</v>
      </c>
      <c r="P16" s="366">
        <v>80</v>
      </c>
      <c r="Q16" s="367"/>
      <c r="R16" s="367"/>
      <c r="S16" s="414">
        <v>38</v>
      </c>
      <c r="T16" s="410">
        <v>0</v>
      </c>
      <c r="U16" s="368"/>
      <c r="V16" s="366">
        <v>80</v>
      </c>
      <c r="W16" s="410">
        <v>0</v>
      </c>
      <c r="X16" s="367"/>
      <c r="Y16" s="366">
        <v>76</v>
      </c>
      <c r="Z16" s="366">
        <v>79</v>
      </c>
      <c r="AA16" s="365">
        <v>72</v>
      </c>
      <c r="AB16" s="367"/>
      <c r="AC16" s="366">
        <v>80</v>
      </c>
      <c r="AD16" s="410">
        <v>0</v>
      </c>
      <c r="AE16" s="367"/>
      <c r="AF16" s="365">
        <v>79</v>
      </c>
      <c r="AG16" s="367"/>
      <c r="AH16" s="587"/>
      <c r="AI16" s="466"/>
      <c r="AJ16" s="516"/>
    </row>
    <row r="17" spans="1:36" s="22" customFormat="1" ht="26.1" customHeight="1" x14ac:dyDescent="0.35">
      <c r="A17" s="34" t="s">
        <v>46</v>
      </c>
      <c r="B17" s="79" t="s">
        <v>79</v>
      </c>
      <c r="C17" s="80">
        <v>36597</v>
      </c>
      <c r="D17" s="412" t="s">
        <v>142</v>
      </c>
      <c r="E17" s="405">
        <v>10</v>
      </c>
      <c r="F17" s="406">
        <v>9</v>
      </c>
      <c r="G17" s="408">
        <v>10</v>
      </c>
      <c r="H17" s="454">
        <f t="shared" si="0"/>
        <v>632</v>
      </c>
      <c r="I17" s="405">
        <v>1</v>
      </c>
      <c r="J17" s="408"/>
      <c r="K17" s="367"/>
      <c r="L17" s="457">
        <v>26</v>
      </c>
      <c r="M17" s="366">
        <v>80</v>
      </c>
      <c r="N17" s="366">
        <v>80</v>
      </c>
      <c r="O17" s="366">
        <v>80</v>
      </c>
      <c r="P17" s="366">
        <v>80</v>
      </c>
      <c r="Q17" s="366">
        <v>44</v>
      </c>
      <c r="R17" s="367"/>
      <c r="S17" s="366">
        <v>80</v>
      </c>
      <c r="T17" s="588">
        <v>60</v>
      </c>
      <c r="U17" s="368"/>
      <c r="V17" s="366">
        <v>80</v>
      </c>
      <c r="W17" s="366">
        <v>22</v>
      </c>
      <c r="X17" s="367"/>
      <c r="Y17" s="367"/>
      <c r="Z17" s="589"/>
      <c r="AA17" s="368"/>
      <c r="AB17" s="367"/>
      <c r="AC17" s="367"/>
      <c r="AD17" s="367"/>
      <c r="AE17" s="589"/>
      <c r="AF17" s="368"/>
      <c r="AG17" s="367"/>
      <c r="AH17" s="587"/>
      <c r="AI17" s="466"/>
      <c r="AJ17" s="516"/>
    </row>
    <row r="18" spans="1:36" s="22" customFormat="1" ht="26.1" customHeight="1" x14ac:dyDescent="0.35">
      <c r="A18" s="34" t="s">
        <v>150</v>
      </c>
      <c r="B18" s="79" t="s">
        <v>151</v>
      </c>
      <c r="C18" s="80">
        <v>36753</v>
      </c>
      <c r="D18" s="370" t="s">
        <v>142</v>
      </c>
      <c r="E18" s="371">
        <v>21</v>
      </c>
      <c r="F18" s="372">
        <v>6</v>
      </c>
      <c r="G18" s="381">
        <v>18</v>
      </c>
      <c r="H18" s="454">
        <f t="shared" si="0"/>
        <v>567</v>
      </c>
      <c r="I18" s="371">
        <v>1</v>
      </c>
      <c r="J18" s="417"/>
      <c r="K18" s="378"/>
      <c r="L18" s="415">
        <v>12</v>
      </c>
      <c r="M18" s="383">
        <v>0</v>
      </c>
      <c r="N18" s="377">
        <v>33</v>
      </c>
      <c r="O18" s="389">
        <v>4</v>
      </c>
      <c r="P18" s="377">
        <v>78</v>
      </c>
      <c r="Q18" s="383">
        <v>0</v>
      </c>
      <c r="R18" s="378"/>
      <c r="S18" s="378"/>
      <c r="T18" s="389">
        <v>39</v>
      </c>
      <c r="U18" s="376">
        <v>80</v>
      </c>
      <c r="V18" s="377">
        <v>74</v>
      </c>
      <c r="W18" s="389">
        <v>14</v>
      </c>
      <c r="X18" s="377">
        <v>80</v>
      </c>
      <c r="Y18" s="389">
        <v>8</v>
      </c>
      <c r="Z18" s="389">
        <v>1</v>
      </c>
      <c r="AA18" s="388">
        <v>15</v>
      </c>
      <c r="AB18" s="377">
        <v>80</v>
      </c>
      <c r="AC18" s="389">
        <v>1</v>
      </c>
      <c r="AD18" s="383">
        <v>0</v>
      </c>
      <c r="AE18" s="389">
        <v>1</v>
      </c>
      <c r="AF18" s="388">
        <v>9</v>
      </c>
      <c r="AG18" s="389">
        <v>8</v>
      </c>
      <c r="AH18" s="590">
        <v>30</v>
      </c>
      <c r="AI18" s="466"/>
      <c r="AJ18" s="516"/>
    </row>
    <row r="19" spans="1:36" s="22" customFormat="1" ht="26.1" customHeight="1" x14ac:dyDescent="0.35">
      <c r="A19" s="37" t="s">
        <v>152</v>
      </c>
      <c r="B19" s="89" t="s">
        <v>47</v>
      </c>
      <c r="C19" s="90">
        <v>36628</v>
      </c>
      <c r="D19" s="387" t="s">
        <v>149</v>
      </c>
      <c r="E19" s="371">
        <v>16</v>
      </c>
      <c r="F19" s="372">
        <v>7</v>
      </c>
      <c r="G19" s="381">
        <v>11</v>
      </c>
      <c r="H19" s="454">
        <f t="shared" si="0"/>
        <v>529</v>
      </c>
      <c r="I19" s="371"/>
      <c r="J19" s="586">
        <v>8</v>
      </c>
      <c r="K19" s="378"/>
      <c r="L19" s="388">
        <v>34</v>
      </c>
      <c r="M19" s="377">
        <v>43</v>
      </c>
      <c r="N19" s="378"/>
      <c r="O19" s="377">
        <v>80</v>
      </c>
      <c r="P19" s="383">
        <v>0</v>
      </c>
      <c r="Q19" s="383">
        <v>0</v>
      </c>
      <c r="R19" s="378"/>
      <c r="S19" s="377">
        <v>42</v>
      </c>
      <c r="T19" s="378"/>
      <c r="U19" s="379"/>
      <c r="V19" s="383">
        <v>0</v>
      </c>
      <c r="W19" s="377">
        <v>80</v>
      </c>
      <c r="X19" s="378"/>
      <c r="Y19" s="378"/>
      <c r="Z19" s="389">
        <v>1</v>
      </c>
      <c r="AA19" s="388">
        <v>8</v>
      </c>
      <c r="AB19" s="383">
        <v>0</v>
      </c>
      <c r="AC19" s="378"/>
      <c r="AD19" s="377">
        <v>80</v>
      </c>
      <c r="AE19" s="383">
        <v>0</v>
      </c>
      <c r="AF19" s="388">
        <v>1</v>
      </c>
      <c r="AG19" s="377">
        <v>80</v>
      </c>
      <c r="AH19" s="581">
        <v>80</v>
      </c>
      <c r="AI19" s="466"/>
      <c r="AJ19" s="516"/>
    </row>
    <row r="20" spans="1:36" s="22" customFormat="1" ht="26.1" customHeight="1" x14ac:dyDescent="0.35">
      <c r="A20" s="34" t="s">
        <v>153</v>
      </c>
      <c r="B20" s="79" t="s">
        <v>154</v>
      </c>
      <c r="C20" s="80">
        <v>36526</v>
      </c>
      <c r="D20" s="370" t="s">
        <v>149</v>
      </c>
      <c r="E20" s="371">
        <v>12</v>
      </c>
      <c r="F20" s="372">
        <v>6</v>
      </c>
      <c r="G20" s="381">
        <v>8</v>
      </c>
      <c r="H20" s="454">
        <f t="shared" si="0"/>
        <v>432</v>
      </c>
      <c r="I20" s="371"/>
      <c r="J20" s="417">
        <v>3</v>
      </c>
      <c r="K20" s="378"/>
      <c r="L20" s="379"/>
      <c r="M20" s="378"/>
      <c r="N20" s="389">
        <v>1</v>
      </c>
      <c r="O20" s="378"/>
      <c r="P20" s="378"/>
      <c r="Q20" s="377">
        <v>80</v>
      </c>
      <c r="R20" s="378"/>
      <c r="S20" s="378"/>
      <c r="T20" s="377">
        <v>80</v>
      </c>
      <c r="U20" s="376">
        <v>67</v>
      </c>
      <c r="V20" s="383">
        <v>0</v>
      </c>
      <c r="W20" s="378"/>
      <c r="X20" s="377">
        <v>40</v>
      </c>
      <c r="Y20" s="389">
        <v>4</v>
      </c>
      <c r="Z20" s="378"/>
      <c r="AA20" s="382"/>
      <c r="AB20" s="377">
        <v>80</v>
      </c>
      <c r="AC20" s="383">
        <v>0</v>
      </c>
      <c r="AD20" s="378"/>
      <c r="AE20" s="377">
        <v>80</v>
      </c>
      <c r="AF20" s="379"/>
      <c r="AG20" s="383">
        <v>0</v>
      </c>
      <c r="AH20" s="591">
        <v>0</v>
      </c>
      <c r="AI20" s="466"/>
      <c r="AJ20" s="516"/>
    </row>
    <row r="21" spans="1:36" s="22" customFormat="1" ht="26.1" customHeight="1" x14ac:dyDescent="0.35">
      <c r="A21" s="37" t="s">
        <v>155</v>
      </c>
      <c r="B21" s="89" t="s">
        <v>156</v>
      </c>
      <c r="C21" s="90">
        <v>37170</v>
      </c>
      <c r="D21" s="370" t="s">
        <v>146</v>
      </c>
      <c r="E21" s="371">
        <v>12</v>
      </c>
      <c r="F21" s="372">
        <v>4</v>
      </c>
      <c r="G21" s="381">
        <v>12</v>
      </c>
      <c r="H21" s="454">
        <f t="shared" si="0"/>
        <v>376</v>
      </c>
      <c r="I21" s="371">
        <v>4</v>
      </c>
      <c r="J21" s="375"/>
      <c r="K21" s="378"/>
      <c r="L21" s="379"/>
      <c r="M21" s="378"/>
      <c r="N21" s="378"/>
      <c r="O21" s="378"/>
      <c r="P21" s="378"/>
      <c r="Q21" s="378"/>
      <c r="R21" s="378"/>
      <c r="S21" s="378"/>
      <c r="T21" s="378"/>
      <c r="U21" s="415">
        <v>36</v>
      </c>
      <c r="V21" s="378"/>
      <c r="W21" s="378"/>
      <c r="X21" s="377">
        <v>80</v>
      </c>
      <c r="Y21" s="389">
        <v>17</v>
      </c>
      <c r="Z21" s="389">
        <v>9</v>
      </c>
      <c r="AA21" s="415">
        <v>12</v>
      </c>
      <c r="AB21" s="377">
        <v>63</v>
      </c>
      <c r="AC21" s="389">
        <v>14</v>
      </c>
      <c r="AD21" s="389">
        <v>5</v>
      </c>
      <c r="AE21" s="377">
        <v>65</v>
      </c>
      <c r="AF21" s="415">
        <v>13</v>
      </c>
      <c r="AG21" s="389">
        <v>12</v>
      </c>
      <c r="AH21" s="582">
        <v>50</v>
      </c>
      <c r="AI21" s="466"/>
      <c r="AJ21" s="516"/>
    </row>
    <row r="22" spans="1:36" s="22" customFormat="1" ht="26.1" customHeight="1" x14ac:dyDescent="0.35">
      <c r="A22" s="34" t="s">
        <v>157</v>
      </c>
      <c r="B22" s="79" t="s">
        <v>37</v>
      </c>
      <c r="C22" s="80">
        <v>36641</v>
      </c>
      <c r="D22" s="416" t="s">
        <v>143</v>
      </c>
      <c r="E22" s="371">
        <v>14</v>
      </c>
      <c r="F22" s="372">
        <v>3</v>
      </c>
      <c r="G22" s="381">
        <v>12</v>
      </c>
      <c r="H22" s="454">
        <f t="shared" si="0"/>
        <v>296</v>
      </c>
      <c r="I22" s="371">
        <v>5</v>
      </c>
      <c r="J22" s="381"/>
      <c r="K22" s="378"/>
      <c r="L22" s="415">
        <v>23</v>
      </c>
      <c r="M22" s="389">
        <v>17</v>
      </c>
      <c r="N22" s="389">
        <v>2</v>
      </c>
      <c r="O22" s="378"/>
      <c r="P22" s="389">
        <v>2</v>
      </c>
      <c r="Q22" s="389">
        <v>38</v>
      </c>
      <c r="R22" s="378"/>
      <c r="S22" s="377">
        <v>53</v>
      </c>
      <c r="T22" s="389">
        <v>30</v>
      </c>
      <c r="U22" s="376">
        <v>44</v>
      </c>
      <c r="V22" s="389">
        <v>16</v>
      </c>
      <c r="W22" s="389">
        <v>2</v>
      </c>
      <c r="X22" s="377">
        <v>52</v>
      </c>
      <c r="Y22" s="383">
        <v>0</v>
      </c>
      <c r="Z22" s="383">
        <v>0</v>
      </c>
      <c r="AA22" s="379"/>
      <c r="AB22" s="389">
        <v>17</v>
      </c>
      <c r="AC22" s="378"/>
      <c r="AD22" s="378"/>
      <c r="AE22" s="378"/>
      <c r="AF22" s="379"/>
      <c r="AG22" s="378"/>
      <c r="AH22" s="583"/>
      <c r="AI22" s="466"/>
      <c r="AJ22" s="516"/>
    </row>
    <row r="23" spans="1:36" s="22" customFormat="1" ht="26.1" customHeight="1" x14ac:dyDescent="0.35">
      <c r="A23" s="37" t="s">
        <v>158</v>
      </c>
      <c r="B23" s="89" t="s">
        <v>27</v>
      </c>
      <c r="C23" s="90">
        <v>36689</v>
      </c>
      <c r="D23" s="370" t="s">
        <v>142</v>
      </c>
      <c r="E23" s="371">
        <v>17</v>
      </c>
      <c r="F23" s="372">
        <v>2</v>
      </c>
      <c r="G23" s="381">
        <v>8</v>
      </c>
      <c r="H23" s="454">
        <f t="shared" si="0"/>
        <v>212</v>
      </c>
      <c r="I23" s="371">
        <v>1</v>
      </c>
      <c r="J23" s="417"/>
      <c r="K23" s="378"/>
      <c r="L23" s="382"/>
      <c r="M23" s="378"/>
      <c r="N23" s="383">
        <v>0</v>
      </c>
      <c r="O23" s="383">
        <v>0</v>
      </c>
      <c r="P23" s="378"/>
      <c r="Q23" s="389">
        <v>36</v>
      </c>
      <c r="R23" s="378"/>
      <c r="S23" s="377">
        <v>55</v>
      </c>
      <c r="T23" s="383">
        <v>0</v>
      </c>
      <c r="U23" s="384">
        <v>67</v>
      </c>
      <c r="V23" s="389">
        <v>6</v>
      </c>
      <c r="W23" s="383">
        <v>0</v>
      </c>
      <c r="X23" s="378"/>
      <c r="Y23" s="383">
        <v>0</v>
      </c>
      <c r="Z23" s="383">
        <v>0</v>
      </c>
      <c r="AA23" s="388">
        <v>5</v>
      </c>
      <c r="AB23" s="389">
        <v>39</v>
      </c>
      <c r="AC23" s="383">
        <v>0</v>
      </c>
      <c r="AD23" s="383">
        <v>0</v>
      </c>
      <c r="AE23" s="389">
        <v>1</v>
      </c>
      <c r="AF23" s="415">
        <v>3</v>
      </c>
      <c r="AG23" s="378"/>
      <c r="AH23" s="592">
        <v>0</v>
      </c>
      <c r="AI23" s="466"/>
      <c r="AJ23" s="516"/>
    </row>
    <row r="24" spans="1:36" s="22" customFormat="1" ht="26.1" customHeight="1" x14ac:dyDescent="0.35">
      <c r="A24" s="34" t="s">
        <v>159</v>
      </c>
      <c r="B24" s="79" t="s">
        <v>160</v>
      </c>
      <c r="C24" s="80">
        <v>36682</v>
      </c>
      <c r="D24" s="416" t="s">
        <v>142</v>
      </c>
      <c r="E24" s="371">
        <v>8</v>
      </c>
      <c r="F24" s="372">
        <v>1</v>
      </c>
      <c r="G24" s="381">
        <v>8</v>
      </c>
      <c r="H24" s="454">
        <f t="shared" si="0"/>
        <v>192</v>
      </c>
      <c r="I24" s="371"/>
      <c r="J24" s="381"/>
      <c r="K24" s="378"/>
      <c r="L24" s="382"/>
      <c r="M24" s="378"/>
      <c r="N24" s="378"/>
      <c r="O24" s="378"/>
      <c r="P24" s="378"/>
      <c r="Q24" s="378"/>
      <c r="R24" s="378"/>
      <c r="S24" s="389">
        <v>27</v>
      </c>
      <c r="T24" s="389">
        <v>43</v>
      </c>
      <c r="U24" s="376">
        <v>80</v>
      </c>
      <c r="V24" s="389">
        <v>8</v>
      </c>
      <c r="W24" s="389">
        <v>4</v>
      </c>
      <c r="X24" s="389">
        <v>15</v>
      </c>
      <c r="Y24" s="389">
        <v>11</v>
      </c>
      <c r="Z24" s="389">
        <v>4</v>
      </c>
      <c r="AA24" s="382"/>
      <c r="AB24" s="378"/>
      <c r="AC24" s="378"/>
      <c r="AD24" s="378"/>
      <c r="AE24" s="378"/>
      <c r="AF24" s="379"/>
      <c r="AG24" s="378"/>
      <c r="AH24" s="583"/>
      <c r="AI24" s="466"/>
      <c r="AJ24" s="516"/>
    </row>
    <row r="25" spans="1:36" s="22" customFormat="1" ht="26.1" customHeight="1" x14ac:dyDescent="0.35">
      <c r="A25" s="37" t="s">
        <v>161</v>
      </c>
      <c r="B25" s="89" t="s">
        <v>31</v>
      </c>
      <c r="C25" s="90">
        <v>36974</v>
      </c>
      <c r="D25" s="370" t="s">
        <v>143</v>
      </c>
      <c r="E25" s="371">
        <v>8</v>
      </c>
      <c r="F25" s="372">
        <v>2</v>
      </c>
      <c r="G25" s="381">
        <v>4</v>
      </c>
      <c r="H25" s="454">
        <f t="shared" si="0"/>
        <v>186</v>
      </c>
      <c r="I25" s="371"/>
      <c r="J25" s="381"/>
      <c r="K25" s="378"/>
      <c r="L25" s="379"/>
      <c r="M25" s="378"/>
      <c r="N25" s="378"/>
      <c r="O25" s="378"/>
      <c r="P25" s="378"/>
      <c r="Q25" s="377">
        <v>80</v>
      </c>
      <c r="R25" s="378"/>
      <c r="S25" s="389">
        <v>25</v>
      </c>
      <c r="T25" s="378"/>
      <c r="U25" s="415">
        <v>13</v>
      </c>
      <c r="V25" s="378"/>
      <c r="W25" s="378"/>
      <c r="X25" s="377">
        <v>68</v>
      </c>
      <c r="Y25" s="378"/>
      <c r="Z25" s="378"/>
      <c r="AA25" s="403">
        <v>0</v>
      </c>
      <c r="AB25" s="378"/>
      <c r="AC25" s="378"/>
      <c r="AD25" s="378"/>
      <c r="AE25" s="383">
        <v>0</v>
      </c>
      <c r="AF25" s="382"/>
      <c r="AG25" s="383">
        <v>0</v>
      </c>
      <c r="AH25" s="592">
        <v>0</v>
      </c>
      <c r="AI25" s="466"/>
      <c r="AJ25" s="516"/>
    </row>
    <row r="26" spans="1:36" s="22" customFormat="1" ht="26.1" customHeight="1" x14ac:dyDescent="0.35">
      <c r="A26" s="34" t="s">
        <v>162</v>
      </c>
      <c r="B26" s="79" t="s">
        <v>163</v>
      </c>
      <c r="C26" s="80">
        <v>37126</v>
      </c>
      <c r="D26" s="370" t="s">
        <v>143</v>
      </c>
      <c r="E26" s="371">
        <v>3</v>
      </c>
      <c r="F26" s="372">
        <v>2</v>
      </c>
      <c r="G26" s="381">
        <v>3</v>
      </c>
      <c r="H26" s="454">
        <f t="shared" si="0"/>
        <v>141</v>
      </c>
      <c r="I26" s="371"/>
      <c r="J26" s="375"/>
      <c r="K26" s="418"/>
      <c r="L26" s="379"/>
      <c r="M26" s="418"/>
      <c r="N26" s="378"/>
      <c r="O26" s="389">
        <v>1</v>
      </c>
      <c r="P26" s="378"/>
      <c r="Q26" s="378"/>
      <c r="R26" s="378"/>
      <c r="S26" s="378"/>
      <c r="T26" s="378"/>
      <c r="U26" s="376">
        <v>60</v>
      </c>
      <c r="V26" s="378"/>
      <c r="W26" s="378"/>
      <c r="X26" s="377">
        <v>80</v>
      </c>
      <c r="Y26" s="378"/>
      <c r="Z26" s="378"/>
      <c r="AA26" s="379"/>
      <c r="AB26" s="378"/>
      <c r="AC26" s="378"/>
      <c r="AD26" s="378"/>
      <c r="AE26" s="378"/>
      <c r="AF26" s="379"/>
      <c r="AG26" s="378"/>
      <c r="AH26" s="583"/>
      <c r="AI26" s="466"/>
      <c r="AJ26" s="516"/>
    </row>
    <row r="27" spans="1:36" s="22" customFormat="1" ht="26.1" customHeight="1" x14ac:dyDescent="0.35">
      <c r="A27" s="593" t="s">
        <v>164</v>
      </c>
      <c r="B27" s="594" t="s">
        <v>77</v>
      </c>
      <c r="C27" s="115">
        <v>36555</v>
      </c>
      <c r="D27" s="370" t="s">
        <v>146</v>
      </c>
      <c r="E27" s="371">
        <v>7</v>
      </c>
      <c r="F27" s="372">
        <v>1</v>
      </c>
      <c r="G27" s="381">
        <v>3</v>
      </c>
      <c r="H27" s="454">
        <f t="shared" si="0"/>
        <v>84</v>
      </c>
      <c r="I27" s="371"/>
      <c r="J27" s="381"/>
      <c r="K27" s="378"/>
      <c r="L27" s="379"/>
      <c r="M27" s="378"/>
      <c r="N27" s="378"/>
      <c r="O27" s="378"/>
      <c r="P27" s="378"/>
      <c r="Q27" s="378"/>
      <c r="R27" s="378"/>
      <c r="S27" s="378"/>
      <c r="T27" s="378"/>
      <c r="U27" s="379"/>
      <c r="V27" s="378"/>
      <c r="W27" s="378"/>
      <c r="X27" s="377">
        <v>69</v>
      </c>
      <c r="Y27" s="378"/>
      <c r="Z27" s="378"/>
      <c r="AA27" s="379"/>
      <c r="AB27" s="378"/>
      <c r="AC27" s="389">
        <v>1</v>
      </c>
      <c r="AD27" s="383">
        <v>0</v>
      </c>
      <c r="AE27" s="389">
        <v>14</v>
      </c>
      <c r="AF27" s="403">
        <v>0</v>
      </c>
      <c r="AG27" s="383">
        <v>0</v>
      </c>
      <c r="AH27" s="591">
        <v>0</v>
      </c>
      <c r="AI27" s="466"/>
      <c r="AJ27" s="516"/>
    </row>
    <row r="28" spans="1:36" s="22" customFormat="1" ht="26.1" customHeight="1" x14ac:dyDescent="0.35">
      <c r="A28" s="595" t="s">
        <v>159</v>
      </c>
      <c r="B28" s="596" t="s">
        <v>165</v>
      </c>
      <c r="C28" s="80">
        <v>36613</v>
      </c>
      <c r="D28" s="416" t="s">
        <v>143</v>
      </c>
      <c r="E28" s="371">
        <v>4</v>
      </c>
      <c r="F28" s="372">
        <v>1</v>
      </c>
      <c r="G28" s="381">
        <v>2</v>
      </c>
      <c r="H28" s="454">
        <f t="shared" si="0"/>
        <v>81</v>
      </c>
      <c r="I28" s="371">
        <v>2</v>
      </c>
      <c r="J28" s="381"/>
      <c r="K28" s="378"/>
      <c r="L28" s="382"/>
      <c r="M28" s="378"/>
      <c r="N28" s="383">
        <v>0</v>
      </c>
      <c r="O28" s="383">
        <v>0</v>
      </c>
      <c r="P28" s="389">
        <v>1</v>
      </c>
      <c r="Q28" s="377">
        <v>80</v>
      </c>
      <c r="R28" s="378"/>
      <c r="S28" s="378"/>
      <c r="T28" s="378"/>
      <c r="U28" s="379"/>
      <c r="V28" s="378"/>
      <c r="W28" s="378"/>
      <c r="X28" s="378"/>
      <c r="Y28" s="378"/>
      <c r="Z28" s="378"/>
      <c r="AA28" s="379"/>
      <c r="AB28" s="378"/>
      <c r="AC28" s="378"/>
      <c r="AD28" s="378"/>
      <c r="AE28" s="378"/>
      <c r="AF28" s="379"/>
      <c r="AG28" s="378"/>
      <c r="AH28" s="583"/>
      <c r="AI28" s="466"/>
      <c r="AJ28" s="516"/>
    </row>
    <row r="29" spans="1:36" s="22" customFormat="1" ht="26.1" customHeight="1" x14ac:dyDescent="0.35">
      <c r="A29" s="34" t="s">
        <v>166</v>
      </c>
      <c r="B29" s="79" t="s">
        <v>167</v>
      </c>
      <c r="C29" s="80">
        <v>37020</v>
      </c>
      <c r="D29" s="387" t="s">
        <v>142</v>
      </c>
      <c r="E29" s="371">
        <v>1</v>
      </c>
      <c r="F29" s="372">
        <v>1</v>
      </c>
      <c r="G29" s="381">
        <v>1</v>
      </c>
      <c r="H29" s="454">
        <f t="shared" si="0"/>
        <v>80</v>
      </c>
      <c r="I29" s="371"/>
      <c r="J29" s="381"/>
      <c r="K29" s="378"/>
      <c r="L29" s="379"/>
      <c r="M29" s="378"/>
      <c r="N29" s="378"/>
      <c r="O29" s="378"/>
      <c r="P29" s="378"/>
      <c r="Q29" s="378"/>
      <c r="R29" s="378"/>
      <c r="S29" s="378"/>
      <c r="T29" s="378"/>
      <c r="U29" s="379"/>
      <c r="V29" s="378"/>
      <c r="W29" s="378"/>
      <c r="X29" s="377">
        <v>80</v>
      </c>
      <c r="Y29" s="378"/>
      <c r="Z29" s="378"/>
      <c r="AA29" s="379"/>
      <c r="AB29" s="378"/>
      <c r="AC29" s="378"/>
      <c r="AD29" s="378"/>
      <c r="AE29" s="378"/>
      <c r="AF29" s="379"/>
      <c r="AG29" s="378"/>
      <c r="AH29" s="583"/>
      <c r="AI29" s="466"/>
      <c r="AJ29" s="516"/>
    </row>
    <row r="30" spans="1:36" ht="26.1" customHeight="1" x14ac:dyDescent="0.35">
      <c r="A30" s="34" t="s">
        <v>168</v>
      </c>
      <c r="B30" s="79" t="s">
        <v>21</v>
      </c>
      <c r="C30" s="80">
        <v>36542</v>
      </c>
      <c r="D30" s="370" t="s">
        <v>143</v>
      </c>
      <c r="E30" s="371">
        <v>11</v>
      </c>
      <c r="F30" s="372">
        <v>0</v>
      </c>
      <c r="G30" s="381">
        <v>5</v>
      </c>
      <c r="H30" s="454">
        <f t="shared" si="0"/>
        <v>67</v>
      </c>
      <c r="I30" s="371"/>
      <c r="J30" s="381"/>
      <c r="K30" s="378"/>
      <c r="L30" s="379"/>
      <c r="M30" s="378"/>
      <c r="N30" s="378"/>
      <c r="O30" s="378"/>
      <c r="P30" s="378"/>
      <c r="Q30" s="378"/>
      <c r="R30" s="378"/>
      <c r="S30" s="496">
        <v>17</v>
      </c>
      <c r="T30" s="389">
        <v>20</v>
      </c>
      <c r="U30" s="431">
        <v>0</v>
      </c>
      <c r="V30" s="378"/>
      <c r="W30" s="378"/>
      <c r="X30" s="389">
        <v>28</v>
      </c>
      <c r="Y30" s="419"/>
      <c r="Z30" s="378"/>
      <c r="AA30" s="379"/>
      <c r="AB30" s="389">
        <v>2</v>
      </c>
      <c r="AC30" s="383">
        <v>0</v>
      </c>
      <c r="AD30" s="428">
        <v>0</v>
      </c>
      <c r="AE30" s="389">
        <v>0</v>
      </c>
      <c r="AF30" s="431">
        <v>0</v>
      </c>
      <c r="AG30" s="383">
        <v>0</v>
      </c>
      <c r="AH30" s="592">
        <v>0</v>
      </c>
      <c r="AI30" s="466"/>
      <c r="AJ30" s="466"/>
    </row>
    <row r="31" spans="1:36" s="22" customFormat="1" ht="26.1" customHeight="1" x14ac:dyDescent="0.35">
      <c r="A31" s="34" t="s">
        <v>169</v>
      </c>
      <c r="B31" s="79" t="s">
        <v>170</v>
      </c>
      <c r="C31" s="80">
        <v>37130</v>
      </c>
      <c r="D31" s="370" t="s">
        <v>142</v>
      </c>
      <c r="E31" s="371">
        <v>3</v>
      </c>
      <c r="F31" s="372">
        <v>1</v>
      </c>
      <c r="G31" s="381">
        <v>1</v>
      </c>
      <c r="H31" s="454">
        <f t="shared" si="0"/>
        <v>65</v>
      </c>
      <c r="I31" s="371"/>
      <c r="J31" s="381"/>
      <c r="K31" s="378"/>
      <c r="L31" s="382"/>
      <c r="M31" s="378"/>
      <c r="N31" s="378"/>
      <c r="O31" s="378"/>
      <c r="P31" s="378"/>
      <c r="Q31" s="378"/>
      <c r="R31" s="378"/>
      <c r="S31" s="378"/>
      <c r="T31" s="378"/>
      <c r="U31" s="403">
        <v>0</v>
      </c>
      <c r="V31" s="378"/>
      <c r="W31" s="378"/>
      <c r="X31" s="377">
        <v>65</v>
      </c>
      <c r="Y31" s="378"/>
      <c r="Z31" s="378"/>
      <c r="AA31" s="379"/>
      <c r="AB31" s="378"/>
      <c r="AC31" s="378"/>
      <c r="AD31" s="378"/>
      <c r="AE31" s="378"/>
      <c r="AF31" s="379"/>
      <c r="AG31" s="378"/>
      <c r="AH31" s="583"/>
      <c r="AI31" s="466"/>
      <c r="AJ31" s="516"/>
    </row>
    <row r="32" spans="1:36" s="22" customFormat="1" ht="26.1" customHeight="1" x14ac:dyDescent="0.35">
      <c r="A32" s="34" t="s">
        <v>171</v>
      </c>
      <c r="B32" s="79" t="s">
        <v>172</v>
      </c>
      <c r="C32" s="80">
        <v>37118</v>
      </c>
      <c r="D32" s="370" t="s">
        <v>143</v>
      </c>
      <c r="E32" s="371">
        <v>1</v>
      </c>
      <c r="F32" s="372">
        <v>1</v>
      </c>
      <c r="G32" s="381">
        <v>1</v>
      </c>
      <c r="H32" s="454">
        <f t="shared" si="0"/>
        <v>50</v>
      </c>
      <c r="I32" s="371"/>
      <c r="J32" s="381"/>
      <c r="K32" s="378"/>
      <c r="L32" s="425"/>
      <c r="M32" s="378"/>
      <c r="N32" s="378"/>
      <c r="O32" s="378"/>
      <c r="P32" s="378"/>
      <c r="Q32" s="378"/>
      <c r="R32" s="378"/>
      <c r="S32" s="378"/>
      <c r="T32" s="378"/>
      <c r="U32" s="384">
        <v>50</v>
      </c>
      <c r="V32" s="378"/>
      <c r="W32" s="378"/>
      <c r="X32" s="378"/>
      <c r="Y32" s="378"/>
      <c r="Z32" s="378"/>
      <c r="AA32" s="382"/>
      <c r="AB32" s="378"/>
      <c r="AC32" s="378"/>
      <c r="AD32" s="378"/>
      <c r="AE32" s="378"/>
      <c r="AF32" s="382"/>
      <c r="AG32" s="378"/>
      <c r="AH32" s="584"/>
      <c r="AI32" s="466"/>
      <c r="AJ32" s="516"/>
    </row>
    <row r="33" spans="1:36" s="22" customFormat="1" ht="26.1" customHeight="1" x14ac:dyDescent="0.35">
      <c r="A33" s="118" t="s">
        <v>173</v>
      </c>
      <c r="B33" s="119" t="s">
        <v>174</v>
      </c>
      <c r="C33" s="120">
        <v>37928</v>
      </c>
      <c r="D33" s="416" t="s">
        <v>143</v>
      </c>
      <c r="E33" s="371">
        <v>1</v>
      </c>
      <c r="F33" s="372">
        <v>0</v>
      </c>
      <c r="G33" s="381">
        <v>1</v>
      </c>
      <c r="H33" s="454">
        <f t="shared" si="0"/>
        <v>43</v>
      </c>
      <c r="I33" s="371">
        <v>1</v>
      </c>
      <c r="J33" s="381"/>
      <c r="K33" s="378"/>
      <c r="L33" s="379"/>
      <c r="M33" s="378"/>
      <c r="N33" s="378"/>
      <c r="O33" s="378"/>
      <c r="P33" s="378"/>
      <c r="Q33" s="389">
        <v>43</v>
      </c>
      <c r="R33" s="378"/>
      <c r="S33" s="378"/>
      <c r="T33" s="378"/>
      <c r="U33" s="379"/>
      <c r="V33" s="378"/>
      <c r="W33" s="378"/>
      <c r="X33" s="378"/>
      <c r="Y33" s="378"/>
      <c r="Z33" s="378"/>
      <c r="AA33" s="379"/>
      <c r="AB33" s="378"/>
      <c r="AC33" s="378"/>
      <c r="AD33" s="378"/>
      <c r="AE33" s="378"/>
      <c r="AF33" s="379"/>
      <c r="AG33" s="378"/>
      <c r="AH33" s="583"/>
      <c r="AI33" s="466"/>
      <c r="AJ33" s="516"/>
    </row>
    <row r="34" spans="1:36" s="22" customFormat="1" ht="26.1" customHeight="1" x14ac:dyDescent="0.35">
      <c r="A34" s="37" t="s">
        <v>175</v>
      </c>
      <c r="B34" s="89" t="s">
        <v>176</v>
      </c>
      <c r="C34" s="90">
        <v>37505</v>
      </c>
      <c r="D34" s="370" t="s">
        <v>149</v>
      </c>
      <c r="E34" s="371">
        <v>1</v>
      </c>
      <c r="F34" s="372">
        <v>0</v>
      </c>
      <c r="G34" s="381">
        <v>1</v>
      </c>
      <c r="H34" s="454">
        <f t="shared" si="0"/>
        <v>40</v>
      </c>
      <c r="I34" s="371"/>
      <c r="J34" s="381">
        <v>2</v>
      </c>
      <c r="K34" s="378"/>
      <c r="L34" s="382"/>
      <c r="M34" s="378"/>
      <c r="N34" s="378"/>
      <c r="O34" s="378"/>
      <c r="P34" s="378"/>
      <c r="Q34" s="378"/>
      <c r="R34" s="378"/>
      <c r="S34" s="378"/>
      <c r="T34" s="378"/>
      <c r="U34" s="379"/>
      <c r="V34" s="378"/>
      <c r="W34" s="378"/>
      <c r="X34" s="389">
        <v>40</v>
      </c>
      <c r="Y34" s="378"/>
      <c r="Z34" s="378"/>
      <c r="AA34" s="379"/>
      <c r="AB34" s="378"/>
      <c r="AC34" s="378"/>
      <c r="AD34" s="378"/>
      <c r="AE34" s="378"/>
      <c r="AF34" s="379"/>
      <c r="AG34" s="378"/>
      <c r="AH34" s="583"/>
      <c r="AI34" s="466"/>
      <c r="AJ34" s="516"/>
    </row>
    <row r="35" spans="1:36" ht="26.1" customHeight="1" x14ac:dyDescent="0.35">
      <c r="A35" s="34" t="s">
        <v>177</v>
      </c>
      <c r="B35" s="79" t="s">
        <v>178</v>
      </c>
      <c r="C35" s="80">
        <v>36634</v>
      </c>
      <c r="D35" s="370" t="s">
        <v>142</v>
      </c>
      <c r="E35" s="371">
        <v>5</v>
      </c>
      <c r="F35" s="372">
        <v>0</v>
      </c>
      <c r="G35" s="381">
        <v>2</v>
      </c>
      <c r="H35" s="454">
        <f t="shared" si="0"/>
        <v>39</v>
      </c>
      <c r="I35" s="371"/>
      <c r="J35" s="417"/>
      <c r="K35" s="378"/>
      <c r="L35" s="403">
        <v>0</v>
      </c>
      <c r="M35" s="383">
        <v>0</v>
      </c>
      <c r="N35" s="378"/>
      <c r="O35" s="378"/>
      <c r="P35" s="389">
        <v>1</v>
      </c>
      <c r="Q35" s="389">
        <v>38</v>
      </c>
      <c r="R35" s="378"/>
      <c r="S35" s="383">
        <v>0</v>
      </c>
      <c r="T35" s="378"/>
      <c r="U35" s="379"/>
      <c r="V35" s="378"/>
      <c r="W35" s="378"/>
      <c r="X35" s="378"/>
      <c r="Y35" s="378"/>
      <c r="Z35" s="378"/>
      <c r="AA35" s="379"/>
      <c r="AB35" s="378"/>
      <c r="AC35" s="378"/>
      <c r="AD35" s="378"/>
      <c r="AE35" s="378"/>
      <c r="AF35" s="379"/>
      <c r="AG35" s="378"/>
      <c r="AH35" s="583"/>
      <c r="AI35" s="466"/>
      <c r="AJ35" s="466"/>
    </row>
    <row r="36" spans="1:36" s="22" customFormat="1" ht="26.1" customHeight="1" x14ac:dyDescent="0.35">
      <c r="A36" s="118" t="s">
        <v>13</v>
      </c>
      <c r="B36" s="119" t="s">
        <v>179</v>
      </c>
      <c r="C36" s="120">
        <v>37123</v>
      </c>
      <c r="D36" s="370" t="s">
        <v>143</v>
      </c>
      <c r="E36" s="371">
        <v>2</v>
      </c>
      <c r="F36" s="372">
        <v>0</v>
      </c>
      <c r="G36" s="381">
        <v>1</v>
      </c>
      <c r="H36" s="454">
        <f t="shared" si="0"/>
        <v>30</v>
      </c>
      <c r="I36" s="371"/>
      <c r="J36" s="375"/>
      <c r="K36" s="378"/>
      <c r="L36" s="379"/>
      <c r="M36" s="378"/>
      <c r="N36" s="378"/>
      <c r="O36" s="378"/>
      <c r="P36" s="378"/>
      <c r="Q36" s="378"/>
      <c r="R36" s="378"/>
      <c r="S36" s="378"/>
      <c r="T36" s="378"/>
      <c r="U36" s="597">
        <v>30</v>
      </c>
      <c r="V36" s="378"/>
      <c r="W36" s="378"/>
      <c r="X36" s="383">
        <v>0</v>
      </c>
      <c r="Y36" s="378"/>
      <c r="Z36" s="378"/>
      <c r="AA36" s="598"/>
      <c r="AB36" s="378"/>
      <c r="AC36" s="378"/>
      <c r="AD36" s="378"/>
      <c r="AE36" s="378"/>
      <c r="AF36" s="598"/>
      <c r="AG36" s="378"/>
      <c r="AH36" s="599"/>
      <c r="AI36" s="466"/>
      <c r="AJ36" s="516"/>
    </row>
    <row r="37" spans="1:36" s="22" customFormat="1" ht="26.1" customHeight="1" x14ac:dyDescent="0.35">
      <c r="A37" s="37" t="s">
        <v>180</v>
      </c>
      <c r="B37" s="89" t="s">
        <v>181</v>
      </c>
      <c r="C37" s="90">
        <v>37192</v>
      </c>
      <c r="D37" s="370" t="s">
        <v>143</v>
      </c>
      <c r="E37" s="371">
        <v>2</v>
      </c>
      <c r="F37" s="372">
        <v>0</v>
      </c>
      <c r="G37" s="381">
        <v>1</v>
      </c>
      <c r="H37" s="454">
        <f t="shared" si="0"/>
        <v>20</v>
      </c>
      <c r="I37" s="371">
        <v>1</v>
      </c>
      <c r="J37" s="375"/>
      <c r="K37" s="378"/>
      <c r="L37" s="379"/>
      <c r="M37" s="378"/>
      <c r="N37" s="378"/>
      <c r="O37" s="378"/>
      <c r="P37" s="378"/>
      <c r="Q37" s="378"/>
      <c r="R37" s="378"/>
      <c r="S37" s="378"/>
      <c r="T37" s="378"/>
      <c r="U37" s="415">
        <v>20</v>
      </c>
      <c r="V37" s="378"/>
      <c r="W37" s="378"/>
      <c r="X37" s="383">
        <v>0</v>
      </c>
      <c r="Y37" s="378"/>
      <c r="Z37" s="378"/>
      <c r="AA37" s="382"/>
      <c r="AB37" s="378"/>
      <c r="AC37" s="378"/>
      <c r="AD37" s="378"/>
      <c r="AE37" s="378"/>
      <c r="AF37" s="382"/>
      <c r="AG37" s="378"/>
      <c r="AH37" s="584"/>
      <c r="AI37" s="466"/>
      <c r="AJ37" s="516"/>
    </row>
    <row r="38" spans="1:36" s="22" customFormat="1" ht="26.1" customHeight="1" x14ac:dyDescent="0.35">
      <c r="A38" s="34" t="s">
        <v>13</v>
      </c>
      <c r="B38" s="79" t="s">
        <v>12</v>
      </c>
      <c r="C38" s="80">
        <v>36580</v>
      </c>
      <c r="D38" s="370" t="s">
        <v>149</v>
      </c>
      <c r="E38" s="371">
        <v>1</v>
      </c>
      <c r="F38" s="372">
        <v>0</v>
      </c>
      <c r="G38" s="381">
        <v>1</v>
      </c>
      <c r="H38" s="454">
        <f t="shared" si="0"/>
        <v>13</v>
      </c>
      <c r="I38" s="371"/>
      <c r="J38" s="381">
        <v>1</v>
      </c>
      <c r="K38" s="378"/>
      <c r="L38" s="382"/>
      <c r="M38" s="378"/>
      <c r="N38" s="378"/>
      <c r="O38" s="378"/>
      <c r="P38" s="378"/>
      <c r="Q38" s="378"/>
      <c r="R38" s="378"/>
      <c r="S38" s="378"/>
      <c r="T38" s="378"/>
      <c r="U38" s="388">
        <v>13</v>
      </c>
      <c r="V38" s="378"/>
      <c r="W38" s="378"/>
      <c r="X38" s="378"/>
      <c r="Y38" s="378"/>
      <c r="Z38" s="378"/>
      <c r="AA38" s="379"/>
      <c r="AB38" s="378"/>
      <c r="AC38" s="378"/>
      <c r="AD38" s="378"/>
      <c r="AE38" s="378"/>
      <c r="AF38" s="379"/>
      <c r="AG38" s="378"/>
      <c r="AH38" s="583"/>
      <c r="AI38" s="466"/>
      <c r="AJ38" s="516"/>
    </row>
    <row r="39" spans="1:36" s="22" customFormat="1" ht="26.1" customHeight="1" x14ac:dyDescent="0.35">
      <c r="A39" s="37" t="s">
        <v>182</v>
      </c>
      <c r="B39" s="89" t="s">
        <v>183</v>
      </c>
      <c r="C39" s="90">
        <v>37072</v>
      </c>
      <c r="D39" s="370" t="s">
        <v>142</v>
      </c>
      <c r="E39" s="371">
        <v>1</v>
      </c>
      <c r="F39" s="372">
        <v>0</v>
      </c>
      <c r="G39" s="381">
        <v>1</v>
      </c>
      <c r="H39" s="454">
        <f t="shared" si="0"/>
        <v>12</v>
      </c>
      <c r="I39" s="371"/>
      <c r="J39" s="381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9"/>
      <c r="V39" s="378"/>
      <c r="W39" s="378"/>
      <c r="X39" s="389">
        <v>12</v>
      </c>
      <c r="Y39" s="378"/>
      <c r="Z39" s="378"/>
      <c r="AA39" s="379"/>
      <c r="AB39" s="378"/>
      <c r="AC39" s="378"/>
      <c r="AD39" s="378"/>
      <c r="AE39" s="378"/>
      <c r="AF39" s="379"/>
      <c r="AG39" s="378"/>
      <c r="AH39" s="583"/>
      <c r="AI39" s="466"/>
      <c r="AJ39" s="516"/>
    </row>
    <row r="40" spans="1:36" s="22" customFormat="1" ht="26.1" customHeight="1" x14ac:dyDescent="0.35">
      <c r="A40" s="34" t="s">
        <v>184</v>
      </c>
      <c r="B40" s="79" t="s">
        <v>185</v>
      </c>
      <c r="C40" s="80">
        <v>36708</v>
      </c>
      <c r="D40" s="370" t="s">
        <v>143</v>
      </c>
      <c r="E40" s="371">
        <v>1</v>
      </c>
      <c r="F40" s="372">
        <v>0</v>
      </c>
      <c r="G40" s="381">
        <v>1</v>
      </c>
      <c r="H40" s="454">
        <f t="shared" si="0"/>
        <v>11</v>
      </c>
      <c r="I40" s="371"/>
      <c r="J40" s="375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9"/>
      <c r="V40" s="378"/>
      <c r="W40" s="378"/>
      <c r="X40" s="389">
        <v>11</v>
      </c>
      <c r="Y40" s="378"/>
      <c r="Z40" s="378"/>
      <c r="AA40" s="379"/>
      <c r="AB40" s="378"/>
      <c r="AC40" s="378"/>
      <c r="AD40" s="378"/>
      <c r="AE40" s="378"/>
      <c r="AF40" s="379"/>
      <c r="AG40" s="378"/>
      <c r="AH40" s="583"/>
      <c r="AI40" s="466"/>
      <c r="AJ40" s="516"/>
    </row>
    <row r="41" spans="1:36" s="22" customFormat="1" ht="26.1" customHeight="1" x14ac:dyDescent="0.35">
      <c r="A41" s="37" t="s">
        <v>186</v>
      </c>
      <c r="B41" s="89" t="s">
        <v>187</v>
      </c>
      <c r="C41" s="90">
        <v>36933</v>
      </c>
      <c r="D41" s="416" t="s">
        <v>143</v>
      </c>
      <c r="E41" s="371">
        <v>3</v>
      </c>
      <c r="F41" s="372">
        <v>0</v>
      </c>
      <c r="G41" s="381">
        <v>1</v>
      </c>
      <c r="H41" s="454">
        <f t="shared" si="0"/>
        <v>6</v>
      </c>
      <c r="I41" s="371"/>
      <c r="J41" s="381"/>
      <c r="K41" s="378"/>
      <c r="L41" s="418"/>
      <c r="M41" s="378"/>
      <c r="N41" s="378"/>
      <c r="O41" s="378"/>
      <c r="P41" s="378"/>
      <c r="Q41" s="378"/>
      <c r="R41" s="378"/>
      <c r="S41" s="418"/>
      <c r="T41" s="378"/>
      <c r="U41" s="382"/>
      <c r="V41" s="378"/>
      <c r="W41" s="378"/>
      <c r="X41" s="378"/>
      <c r="Y41" s="418"/>
      <c r="Z41" s="378"/>
      <c r="AA41" s="382"/>
      <c r="AB41" s="378"/>
      <c r="AC41" s="378"/>
      <c r="AD41" s="418"/>
      <c r="AE41" s="378"/>
      <c r="AF41" s="415">
        <v>6</v>
      </c>
      <c r="AG41" s="383">
        <v>0</v>
      </c>
      <c r="AH41" s="592">
        <v>0</v>
      </c>
      <c r="AI41" s="466"/>
      <c r="AJ41" s="516"/>
    </row>
    <row r="42" spans="1:36" s="22" customFormat="1" ht="26.1" customHeight="1" x14ac:dyDescent="0.35">
      <c r="A42" s="595" t="s">
        <v>188</v>
      </c>
      <c r="B42" s="596" t="s">
        <v>189</v>
      </c>
      <c r="C42" s="80">
        <v>36526</v>
      </c>
      <c r="D42" s="370" t="s">
        <v>146</v>
      </c>
      <c r="E42" s="371">
        <v>2</v>
      </c>
      <c r="F42" s="372">
        <v>0</v>
      </c>
      <c r="G42" s="381">
        <v>1</v>
      </c>
      <c r="H42" s="454">
        <f t="shared" si="0"/>
        <v>2</v>
      </c>
      <c r="I42" s="371"/>
      <c r="J42" s="417"/>
      <c r="K42" s="378"/>
      <c r="L42" s="378"/>
      <c r="M42" s="378"/>
      <c r="N42" s="378"/>
      <c r="O42" s="378"/>
      <c r="P42" s="378"/>
      <c r="Q42" s="378"/>
      <c r="R42" s="378"/>
      <c r="S42" s="418"/>
      <c r="T42" s="378"/>
      <c r="U42" s="382"/>
      <c r="V42" s="378"/>
      <c r="W42" s="378"/>
      <c r="X42" s="378"/>
      <c r="Y42" s="418"/>
      <c r="Z42" s="378"/>
      <c r="AA42" s="382"/>
      <c r="AB42" s="389">
        <v>2</v>
      </c>
      <c r="AC42" s="378"/>
      <c r="AD42" s="418"/>
      <c r="AE42" s="383">
        <v>0</v>
      </c>
      <c r="AF42" s="382"/>
      <c r="AG42" s="378"/>
      <c r="AH42" s="584"/>
      <c r="AI42" s="466"/>
      <c r="AJ42" s="516"/>
    </row>
    <row r="43" spans="1:36" s="22" customFormat="1" ht="26.1" customHeight="1" x14ac:dyDescent="0.35">
      <c r="A43" s="197" t="s">
        <v>36</v>
      </c>
      <c r="B43" s="198" t="s">
        <v>35</v>
      </c>
      <c r="C43" s="90">
        <v>36533</v>
      </c>
      <c r="D43" s="370" t="s">
        <v>143</v>
      </c>
      <c r="E43" s="371">
        <v>2</v>
      </c>
      <c r="F43" s="372">
        <v>0</v>
      </c>
      <c r="G43" s="381">
        <v>0</v>
      </c>
      <c r="H43" s="454">
        <f t="shared" si="0"/>
        <v>0</v>
      </c>
      <c r="I43" s="371"/>
      <c r="J43" s="375"/>
      <c r="K43" s="418"/>
      <c r="L43" s="403">
        <v>0</v>
      </c>
      <c r="M43" s="600">
        <v>0</v>
      </c>
      <c r="N43" s="378"/>
      <c r="O43" s="378"/>
      <c r="P43" s="378"/>
      <c r="Q43" s="378"/>
      <c r="R43" s="378"/>
      <c r="S43" s="378"/>
      <c r="T43" s="378"/>
      <c r="U43" s="379"/>
      <c r="V43" s="378"/>
      <c r="W43" s="378"/>
      <c r="X43" s="378"/>
      <c r="Y43" s="378"/>
      <c r="Z43" s="378"/>
      <c r="AA43" s="379"/>
      <c r="AB43" s="378"/>
      <c r="AC43" s="378"/>
      <c r="AD43" s="378"/>
      <c r="AE43" s="378"/>
      <c r="AF43" s="379"/>
      <c r="AG43" s="378"/>
      <c r="AH43" s="583"/>
      <c r="AI43" s="466"/>
      <c r="AJ43" s="516"/>
    </row>
    <row r="44" spans="1:36" s="22" customFormat="1" ht="26.1" customHeight="1" thickBot="1" x14ac:dyDescent="0.4">
      <c r="A44" s="26" t="s">
        <v>26</v>
      </c>
      <c r="B44" s="69" t="s">
        <v>25</v>
      </c>
      <c r="C44" s="90">
        <v>36565</v>
      </c>
      <c r="D44" s="390" t="s">
        <v>143</v>
      </c>
      <c r="E44" s="391">
        <v>1</v>
      </c>
      <c r="F44" s="392">
        <v>0</v>
      </c>
      <c r="G44" s="394">
        <v>0</v>
      </c>
      <c r="H44" s="454">
        <f t="shared" si="0"/>
        <v>0</v>
      </c>
      <c r="I44" s="391"/>
      <c r="J44" s="601"/>
      <c r="K44" s="602"/>
      <c r="L44" s="401"/>
      <c r="M44" s="602"/>
      <c r="N44" s="399"/>
      <c r="O44" s="399"/>
      <c r="P44" s="397">
        <v>0</v>
      </c>
      <c r="Q44" s="399"/>
      <c r="R44" s="399"/>
      <c r="S44" s="399"/>
      <c r="T44" s="399"/>
      <c r="U44" s="401"/>
      <c r="V44" s="399"/>
      <c r="W44" s="399"/>
      <c r="X44" s="399"/>
      <c r="Y44" s="399"/>
      <c r="Z44" s="399"/>
      <c r="AA44" s="401"/>
      <c r="AB44" s="399"/>
      <c r="AC44" s="399"/>
      <c r="AD44" s="399"/>
      <c r="AE44" s="399"/>
      <c r="AF44" s="401"/>
      <c r="AG44" s="399"/>
      <c r="AH44" s="603"/>
      <c r="AI44" s="466"/>
      <c r="AJ44" s="516"/>
    </row>
    <row r="45" spans="1:36" s="22" customFormat="1" ht="26.1" customHeight="1" x14ac:dyDescent="0.35">
      <c r="A45" s="604"/>
      <c r="B45" s="605"/>
      <c r="C45" s="874" t="s">
        <v>190</v>
      </c>
      <c r="D45" s="875"/>
      <c r="E45" s="360"/>
      <c r="F45" s="361"/>
      <c r="G45" s="578"/>
      <c r="H45" s="606"/>
      <c r="I45" s="360">
        <v>2</v>
      </c>
      <c r="J45" s="578"/>
      <c r="K45" s="607"/>
      <c r="L45" s="607"/>
      <c r="M45" s="607"/>
      <c r="N45" s="607"/>
      <c r="O45" s="607"/>
      <c r="P45" s="607"/>
      <c r="Q45" s="607"/>
      <c r="R45" s="607"/>
      <c r="S45" s="607"/>
      <c r="T45" s="607"/>
      <c r="U45" s="608"/>
      <c r="V45" s="607"/>
      <c r="W45" s="607"/>
      <c r="X45" s="609"/>
      <c r="Y45" s="607"/>
      <c r="Z45" s="607"/>
      <c r="AA45" s="608"/>
      <c r="AB45" s="607"/>
      <c r="AC45" s="609"/>
      <c r="AD45" s="607"/>
      <c r="AE45" s="607"/>
      <c r="AF45" s="608"/>
      <c r="AG45" s="607"/>
      <c r="AH45" s="610"/>
      <c r="AI45" s="466"/>
      <c r="AJ45" s="516"/>
    </row>
    <row r="46" spans="1:36" s="22" customFormat="1" ht="26.1" customHeight="1" thickBot="1" x14ac:dyDescent="0.4">
      <c r="A46" s="611"/>
      <c r="B46" s="612"/>
      <c r="C46" s="876" t="s">
        <v>191</v>
      </c>
      <c r="D46" s="877"/>
      <c r="E46" s="613"/>
      <c r="F46" s="614"/>
      <c r="G46" s="615"/>
      <c r="H46" s="616"/>
      <c r="I46" s="613">
        <v>6</v>
      </c>
      <c r="J46" s="617"/>
      <c r="K46" s="618"/>
      <c r="L46" s="618"/>
      <c r="M46" s="618"/>
      <c r="N46" s="619"/>
      <c r="O46" s="618">
        <v>1</v>
      </c>
      <c r="P46" s="619"/>
      <c r="Q46" s="619"/>
      <c r="R46" s="619"/>
      <c r="S46" s="618"/>
      <c r="T46" s="618"/>
      <c r="U46" s="620"/>
      <c r="V46" s="619"/>
      <c r="W46" s="618"/>
      <c r="X46" s="618"/>
      <c r="Y46" s="618"/>
      <c r="Z46" s="618"/>
      <c r="AA46" s="620"/>
      <c r="AB46" s="619"/>
      <c r="AC46" s="618"/>
      <c r="AD46" s="618">
        <v>1</v>
      </c>
      <c r="AE46" s="618"/>
      <c r="AF46" s="620"/>
      <c r="AG46" s="618">
        <v>5</v>
      </c>
      <c r="AH46" s="621"/>
      <c r="AI46" s="466"/>
      <c r="AJ46" s="516"/>
    </row>
    <row r="47" spans="1:36" s="15" customFormat="1" ht="26.1" customHeight="1" thickBot="1" x14ac:dyDescent="0.4">
      <c r="A47" s="742" t="s">
        <v>4</v>
      </c>
      <c r="B47" s="743"/>
      <c r="C47" s="743"/>
      <c r="D47" s="743"/>
      <c r="E47" s="743"/>
      <c r="F47" s="743"/>
      <c r="G47" s="743"/>
      <c r="H47" s="446"/>
      <c r="I47" s="622"/>
      <c r="J47" s="622"/>
      <c r="K47" s="623">
        <v>880</v>
      </c>
      <c r="L47" s="623"/>
      <c r="M47" s="623"/>
      <c r="N47" s="623"/>
      <c r="O47" s="623"/>
      <c r="P47" s="623"/>
      <c r="Q47" s="623"/>
      <c r="R47" s="623">
        <v>880</v>
      </c>
      <c r="S47" s="623"/>
      <c r="T47" s="623"/>
      <c r="U47" s="624"/>
      <c r="V47" s="623"/>
      <c r="W47" s="623"/>
      <c r="X47" s="623"/>
      <c r="Y47" s="623"/>
      <c r="Z47" s="623"/>
      <c r="AA47" s="624"/>
      <c r="AB47" s="623"/>
      <c r="AC47" s="623"/>
      <c r="AD47" s="623"/>
      <c r="AE47" s="623"/>
      <c r="AF47" s="624"/>
      <c r="AG47" s="623"/>
      <c r="AH47" s="625"/>
      <c r="AI47" s="635"/>
      <c r="AJ47" s="636"/>
    </row>
    <row r="48" spans="1:36" ht="24.95" customHeight="1" thickBot="1" x14ac:dyDescent="0.4">
      <c r="A48" s="870"/>
      <c r="B48" s="870"/>
      <c r="C48" s="626"/>
      <c r="D48" s="627"/>
      <c r="E48" s="627"/>
      <c r="F48" s="627"/>
      <c r="G48" s="627"/>
      <c r="H48" s="628">
        <f>SUM(H5:H47)+K47+O46+R47+AD46+AG46</f>
        <v>21120</v>
      </c>
      <c r="I48" s="629">
        <f>SUM(I5:I47)</f>
        <v>85</v>
      </c>
      <c r="J48" s="630">
        <f>SUM(J6:J47)</f>
        <v>17</v>
      </c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7"/>
      <c r="W48" s="637"/>
      <c r="X48" s="637"/>
      <c r="Y48" s="637"/>
      <c r="Z48" s="637"/>
      <c r="AA48" s="637"/>
      <c r="AB48" s="637"/>
      <c r="AC48" s="637"/>
      <c r="AD48" s="637"/>
      <c r="AE48" s="637"/>
      <c r="AF48" s="637"/>
      <c r="AG48" s="637"/>
      <c r="AH48" s="638"/>
      <c r="AI48" s="466"/>
      <c r="AJ48" s="466"/>
    </row>
    <row r="49" spans="1:36" ht="24.95" customHeight="1" thickBot="1" x14ac:dyDescent="0.4">
      <c r="A49" s="631" t="s">
        <v>1</v>
      </c>
      <c r="B49" s="594"/>
      <c r="C49" s="746" t="s">
        <v>192</v>
      </c>
      <c r="D49" s="747"/>
      <c r="E49" s="747"/>
      <c r="F49" s="748"/>
      <c r="G49" s="627"/>
      <c r="H49" s="632"/>
      <c r="I49" s="871" t="s">
        <v>2</v>
      </c>
      <c r="J49" s="872"/>
      <c r="K49" s="872"/>
      <c r="L49" s="872"/>
      <c r="M49" s="872"/>
      <c r="N49" s="872"/>
      <c r="O49" s="872"/>
      <c r="P49" s="873"/>
      <c r="Q49" s="466"/>
      <c r="R49" s="466"/>
      <c r="S49" s="466"/>
      <c r="T49" s="639"/>
      <c r="U49" s="633"/>
      <c r="V49" s="466"/>
      <c r="W49" s="466"/>
      <c r="X49" s="466"/>
      <c r="Y49" s="466"/>
      <c r="Z49" s="639"/>
      <c r="AA49" s="633"/>
      <c r="AB49" s="466"/>
      <c r="AC49" s="466"/>
      <c r="AD49" s="466"/>
      <c r="AE49" s="639"/>
      <c r="AF49" s="633"/>
      <c r="AG49" s="466"/>
      <c r="AH49" s="633"/>
      <c r="AI49" s="466"/>
      <c r="AJ49" s="466"/>
    </row>
    <row r="50" spans="1:36" ht="24.95" customHeight="1" x14ac:dyDescent="0.35">
      <c r="A50" s="594"/>
      <c r="B50" s="594"/>
      <c r="C50" s="640"/>
      <c r="D50" s="627"/>
      <c r="E50" s="627"/>
      <c r="F50" s="627"/>
      <c r="G50" s="627"/>
      <c r="H50" s="627"/>
      <c r="I50" s="627"/>
      <c r="J50" s="627"/>
      <c r="K50" s="466"/>
      <c r="L50" s="466"/>
      <c r="M50" s="466"/>
      <c r="N50" s="466"/>
      <c r="O50" s="466"/>
      <c r="P50" s="466"/>
      <c r="Q50" s="466"/>
      <c r="R50" s="466"/>
      <c r="S50" s="466"/>
      <c r="T50" s="639"/>
      <c r="U50" s="633"/>
      <c r="V50" s="466"/>
      <c r="W50" s="466"/>
      <c r="X50" s="466"/>
      <c r="Y50" s="466"/>
      <c r="Z50" s="639"/>
      <c r="AA50" s="633"/>
      <c r="AB50" s="466"/>
      <c r="AC50" s="466"/>
      <c r="AD50" s="466"/>
      <c r="AE50" s="639"/>
      <c r="AF50" s="633"/>
      <c r="AG50" s="466"/>
      <c r="AH50" s="633"/>
      <c r="AI50" s="466"/>
      <c r="AJ50" s="466"/>
    </row>
    <row r="51" spans="1:36" ht="24.95" customHeight="1" x14ac:dyDescent="0.35">
      <c r="A51" s="594"/>
      <c r="B51" s="594"/>
      <c r="C51" s="640"/>
      <c r="D51" s="627"/>
      <c r="E51" s="627"/>
      <c r="F51" s="627"/>
      <c r="G51" s="627"/>
      <c r="H51" s="627"/>
      <c r="I51" s="627"/>
      <c r="J51" s="627"/>
      <c r="K51" s="466"/>
      <c r="L51" s="466"/>
      <c r="M51" s="466"/>
      <c r="N51" s="466"/>
      <c r="O51" s="466"/>
      <c r="P51" s="466"/>
      <c r="Q51" s="466"/>
      <c r="R51" s="466"/>
      <c r="S51" s="466"/>
      <c r="T51" s="639"/>
      <c r="U51" s="633"/>
      <c r="V51" s="466"/>
      <c r="W51" s="466"/>
      <c r="X51" s="466"/>
      <c r="Y51" s="466"/>
      <c r="Z51" s="639"/>
      <c r="AA51" s="633"/>
      <c r="AB51" s="466"/>
      <c r="AC51" s="466"/>
      <c r="AD51" s="466"/>
      <c r="AE51" s="639"/>
      <c r="AF51" s="633"/>
      <c r="AG51" s="466"/>
      <c r="AH51" s="633"/>
      <c r="AI51" s="466"/>
      <c r="AJ51" s="466"/>
    </row>
    <row r="52" spans="1:36" ht="24.95" customHeight="1" x14ac:dyDescent="0.35">
      <c r="A52" s="594"/>
      <c r="B52" s="594"/>
      <c r="C52" s="640"/>
      <c r="D52" s="627"/>
      <c r="E52" s="627"/>
      <c r="F52" s="627"/>
      <c r="G52" s="627"/>
      <c r="H52" s="627"/>
      <c r="I52" s="627"/>
      <c r="J52" s="627"/>
      <c r="K52" s="466"/>
      <c r="L52" s="466"/>
      <c r="M52" s="466"/>
      <c r="N52" s="466"/>
      <c r="O52" s="466"/>
      <c r="P52" s="466"/>
      <c r="Q52" s="466"/>
      <c r="R52" s="466"/>
      <c r="S52" s="466"/>
      <c r="T52" s="639"/>
      <c r="U52" s="633"/>
      <c r="V52" s="466"/>
      <c r="W52" s="466"/>
      <c r="X52" s="466"/>
      <c r="Y52" s="466"/>
      <c r="Z52" s="639"/>
      <c r="AA52" s="633"/>
      <c r="AB52" s="466"/>
      <c r="AC52" s="466"/>
      <c r="AD52" s="466"/>
      <c r="AE52" s="639"/>
      <c r="AF52" s="633"/>
      <c r="AG52" s="466"/>
      <c r="AH52" s="633"/>
      <c r="AI52" s="466"/>
      <c r="AJ52" s="466"/>
    </row>
    <row r="53" spans="1:36" ht="24.95" customHeight="1" x14ac:dyDescent="0.35"/>
    <row r="54" spans="1:36" ht="24.95" customHeight="1" x14ac:dyDescent="0.35"/>
    <row r="55" spans="1:36" ht="24.95" customHeight="1" x14ac:dyDescent="0.35"/>
    <row r="56" spans="1:36" ht="24.95" customHeight="1" x14ac:dyDescent="0.35"/>
    <row r="57" spans="1:36" ht="24.95" customHeight="1" x14ac:dyDescent="0.35"/>
    <row r="58" spans="1:36" ht="24.95" customHeight="1" x14ac:dyDescent="0.35"/>
    <row r="59" spans="1:36" ht="24.95" customHeight="1" x14ac:dyDescent="0.35"/>
    <row r="60" spans="1:36" ht="24.95" customHeight="1" x14ac:dyDescent="0.35"/>
    <row r="61" spans="1:36" ht="24.95" customHeight="1" x14ac:dyDescent="0.35"/>
    <row r="62" spans="1:36" ht="24.95" customHeight="1" x14ac:dyDescent="0.35"/>
    <row r="63" spans="1:36" ht="24.95" customHeight="1" x14ac:dyDescent="0.35"/>
    <row r="64" spans="1:36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</sheetData>
  <mergeCells count="17">
    <mergeCell ref="A47:G47"/>
    <mergeCell ref="A48:B48"/>
    <mergeCell ref="C49:F49"/>
    <mergeCell ref="I49:P49"/>
    <mergeCell ref="A1:AH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L2:AH2"/>
    <mergeCell ref="C45:D45"/>
    <mergeCell ref="C46:D46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G79"/>
  <sheetViews>
    <sheetView zoomScale="75" zoomScaleNormal="75" workbookViewId="0">
      <selection activeCell="J5" sqref="J5"/>
    </sheetView>
  </sheetViews>
  <sheetFormatPr defaultRowHeight="21" x14ac:dyDescent="0.35"/>
  <cols>
    <col min="1" max="1" width="29.7109375" style="8" bestFit="1" customWidth="1"/>
    <col min="2" max="2" width="19.5703125" style="8" bestFit="1" customWidth="1"/>
    <col min="3" max="3" width="14.140625" style="7" bestFit="1" customWidth="1"/>
    <col min="4" max="4" width="16.7109375" style="6" bestFit="1" customWidth="1"/>
    <col min="5" max="7" width="6.5703125" style="5" bestFit="1" customWidth="1"/>
    <col min="8" max="8" width="9.28515625" style="5" bestFit="1" customWidth="1"/>
    <col min="9" max="9" width="6.42578125" style="5" bestFit="1" customWidth="1"/>
    <col min="10" max="10" width="6.5703125" style="5" bestFit="1" customWidth="1"/>
    <col min="11" max="11" width="6.7109375" style="4" customWidth="1"/>
    <col min="12" max="12" width="6.7109375" style="1" customWidth="1"/>
    <col min="13" max="13" width="6.7109375" style="3" customWidth="1"/>
    <col min="14" max="16" width="6.7109375" style="1" customWidth="1"/>
    <col min="17" max="17" width="6.7109375" style="2" customWidth="1"/>
    <col min="18" max="19" width="6.7109375" style="1" customWidth="1"/>
    <col min="20" max="20" width="6.7109375" style="2" customWidth="1"/>
    <col min="21" max="27" width="6.7109375" style="1" customWidth="1"/>
    <col min="28" max="28" width="6.7109375" style="2" customWidth="1"/>
    <col min="29" max="29" width="6.7109375" style="1" customWidth="1"/>
    <col min="30" max="30" width="6.7109375" style="2" customWidth="1"/>
    <col min="31" max="33" width="5.7109375" style="1" customWidth="1"/>
    <col min="34" max="16384" width="9.140625" style="1"/>
  </cols>
  <sheetData>
    <row r="1" spans="1:33" ht="34.5" thickBot="1" x14ac:dyDescent="0.55000000000000004">
      <c r="A1" s="878" t="s">
        <v>116</v>
      </c>
      <c r="B1" s="878"/>
      <c r="C1" s="878"/>
      <c r="D1" s="878"/>
      <c r="E1" s="878"/>
      <c r="F1" s="878"/>
      <c r="G1" s="878"/>
      <c r="H1" s="878"/>
      <c r="I1" s="878"/>
      <c r="J1" s="878"/>
      <c r="K1" s="878"/>
      <c r="L1" s="878"/>
      <c r="M1" s="878"/>
      <c r="N1" s="878"/>
      <c r="O1" s="878"/>
      <c r="P1" s="878"/>
      <c r="Q1" s="878"/>
      <c r="R1" s="878"/>
      <c r="S1" s="878"/>
      <c r="T1" s="878"/>
      <c r="U1" s="878"/>
      <c r="V1" s="878"/>
      <c r="W1" s="878"/>
      <c r="X1" s="878"/>
      <c r="Y1" s="878"/>
      <c r="Z1" s="878"/>
      <c r="AA1" s="878"/>
      <c r="AB1" s="878"/>
      <c r="AC1" s="878"/>
      <c r="AD1" s="878"/>
    </row>
    <row r="2" spans="1:33" ht="21.75" customHeight="1" thickBot="1" x14ac:dyDescent="0.4">
      <c r="A2" s="756" t="s">
        <v>115</v>
      </c>
      <c r="B2" s="757"/>
      <c r="C2" s="760" t="s">
        <v>114</v>
      </c>
      <c r="D2" s="762" t="s">
        <v>113</v>
      </c>
      <c r="E2" s="764" t="s">
        <v>112</v>
      </c>
      <c r="F2" s="766" t="s">
        <v>111</v>
      </c>
      <c r="G2" s="768" t="s">
        <v>110</v>
      </c>
      <c r="H2" s="770" t="s">
        <v>109</v>
      </c>
      <c r="I2" s="773" t="s">
        <v>108</v>
      </c>
      <c r="J2" s="775" t="s">
        <v>107</v>
      </c>
      <c r="K2" s="898" t="s">
        <v>106</v>
      </c>
      <c r="L2" s="899"/>
      <c r="M2" s="899"/>
      <c r="N2" s="899"/>
      <c r="O2" s="899"/>
      <c r="P2" s="899"/>
      <c r="Q2" s="899"/>
      <c r="R2" s="899"/>
      <c r="S2" s="899"/>
      <c r="T2" s="899"/>
      <c r="U2" s="899"/>
      <c r="V2" s="899"/>
      <c r="W2" s="899"/>
      <c r="X2" s="899"/>
      <c r="Y2" s="899"/>
      <c r="Z2" s="899"/>
      <c r="AA2" s="899"/>
      <c r="AB2" s="899"/>
      <c r="AC2" s="899"/>
      <c r="AD2" s="900"/>
    </row>
    <row r="3" spans="1:33" s="53" customFormat="1" ht="154.5" customHeight="1" thickBot="1" x14ac:dyDescent="0.3">
      <c r="A3" s="758"/>
      <c r="B3" s="759"/>
      <c r="C3" s="761"/>
      <c r="D3" s="763"/>
      <c r="E3" s="765"/>
      <c r="F3" s="767"/>
      <c r="G3" s="769"/>
      <c r="H3" s="771"/>
      <c r="I3" s="774"/>
      <c r="J3" s="769"/>
      <c r="K3" s="57" t="s">
        <v>105</v>
      </c>
      <c r="L3" s="55" t="s">
        <v>104</v>
      </c>
      <c r="M3" s="55" t="s">
        <v>103</v>
      </c>
      <c r="N3" s="55" t="s">
        <v>102</v>
      </c>
      <c r="O3" s="55" t="s">
        <v>101</v>
      </c>
      <c r="P3" s="55" t="s">
        <v>100</v>
      </c>
      <c r="Q3" s="55" t="s">
        <v>99</v>
      </c>
      <c r="R3" s="56" t="s">
        <v>105</v>
      </c>
      <c r="S3" s="55" t="s">
        <v>104</v>
      </c>
      <c r="T3" s="55" t="s">
        <v>103</v>
      </c>
      <c r="U3" s="55" t="s">
        <v>102</v>
      </c>
      <c r="V3" s="55" t="s">
        <v>101</v>
      </c>
      <c r="W3" s="55" t="s">
        <v>100</v>
      </c>
      <c r="X3" s="55" t="s">
        <v>99</v>
      </c>
      <c r="Y3" s="55" t="s">
        <v>98</v>
      </c>
      <c r="Z3" s="55" t="s">
        <v>97</v>
      </c>
      <c r="AA3" s="55" t="s">
        <v>96</v>
      </c>
      <c r="AB3" s="55" t="s">
        <v>95</v>
      </c>
      <c r="AC3" s="55" t="s">
        <v>94</v>
      </c>
      <c r="AD3" s="54" t="s">
        <v>93</v>
      </c>
    </row>
    <row r="4" spans="1:33" s="47" customFormat="1" ht="18.75" customHeight="1" thickBot="1" x14ac:dyDescent="0.3">
      <c r="A4" s="786"/>
      <c r="B4" s="787"/>
      <c r="C4" s="788"/>
      <c r="D4" s="789"/>
      <c r="E4" s="790"/>
      <c r="F4" s="791"/>
      <c r="G4" s="792"/>
      <c r="H4" s="771"/>
      <c r="I4" s="793"/>
      <c r="J4" s="820"/>
      <c r="K4" s="52" t="s">
        <v>92</v>
      </c>
      <c r="L4" s="50" t="s">
        <v>89</v>
      </c>
      <c r="M4" s="50" t="s">
        <v>89</v>
      </c>
      <c r="N4" s="51" t="s">
        <v>81</v>
      </c>
      <c r="O4" s="50" t="s">
        <v>88</v>
      </c>
      <c r="P4" s="50" t="s">
        <v>89</v>
      </c>
      <c r="Q4" s="50" t="s">
        <v>91</v>
      </c>
      <c r="R4" s="50" t="s">
        <v>85</v>
      </c>
      <c r="S4" s="50" t="s">
        <v>90</v>
      </c>
      <c r="T4" s="50" t="s">
        <v>89</v>
      </c>
      <c r="U4" s="50" t="s">
        <v>84</v>
      </c>
      <c r="V4" s="50" t="s">
        <v>88</v>
      </c>
      <c r="W4" s="50" t="s">
        <v>87</v>
      </c>
      <c r="X4" s="50" t="s">
        <v>86</v>
      </c>
      <c r="Y4" s="50" t="s">
        <v>85</v>
      </c>
      <c r="Z4" s="48" t="s">
        <v>84</v>
      </c>
      <c r="AA4" s="49" t="s">
        <v>83</v>
      </c>
      <c r="AB4" s="50" t="s">
        <v>82</v>
      </c>
      <c r="AC4" s="49" t="s">
        <v>81</v>
      </c>
      <c r="AD4" s="48" t="s">
        <v>80</v>
      </c>
    </row>
    <row r="5" spans="1:33" s="516" customFormat="1" ht="26.1" customHeight="1" x14ac:dyDescent="0.35">
      <c r="A5" s="46" t="s">
        <v>46</v>
      </c>
      <c r="B5" s="45" t="s">
        <v>79</v>
      </c>
      <c r="C5" s="257">
        <v>36597</v>
      </c>
      <c r="D5" s="467" t="s">
        <v>8</v>
      </c>
      <c r="E5" s="641">
        <v>17</v>
      </c>
      <c r="F5" s="642">
        <v>17</v>
      </c>
      <c r="G5" s="643">
        <v>17</v>
      </c>
      <c r="H5" s="644">
        <f t="shared" ref="H5:H43" si="0">K5+L5+M5+N5+O5+P5+Q5+R5+S5+T5+U5+V5+W5+X5+Y5+Z5+AA5+AB5+AC5+AD5</f>
        <v>1335</v>
      </c>
      <c r="I5" s="472">
        <v>2</v>
      </c>
      <c r="J5" s="528"/>
      <c r="K5" s="473">
        <v>80</v>
      </c>
      <c r="L5" s="475">
        <v>80</v>
      </c>
      <c r="M5" s="475">
        <v>80</v>
      </c>
      <c r="N5" s="475">
        <v>80</v>
      </c>
      <c r="O5" s="476"/>
      <c r="P5" s="475">
        <v>80</v>
      </c>
      <c r="Q5" s="475">
        <v>61</v>
      </c>
      <c r="R5" s="475">
        <v>80</v>
      </c>
      <c r="S5" s="475">
        <v>80</v>
      </c>
      <c r="T5" s="475">
        <v>80</v>
      </c>
      <c r="U5" s="475">
        <v>80</v>
      </c>
      <c r="V5" s="476"/>
      <c r="W5" s="475">
        <v>80</v>
      </c>
      <c r="X5" s="476"/>
      <c r="Y5" s="475">
        <v>80</v>
      </c>
      <c r="Z5" s="475">
        <v>80</v>
      </c>
      <c r="AA5" s="475">
        <v>80</v>
      </c>
      <c r="AB5" s="475">
        <v>74</v>
      </c>
      <c r="AC5" s="475">
        <v>80</v>
      </c>
      <c r="AD5" s="477">
        <v>80</v>
      </c>
    </row>
    <row r="6" spans="1:33" s="516" customFormat="1" ht="26.1" customHeight="1" x14ac:dyDescent="0.35">
      <c r="A6" s="34" t="s">
        <v>78</v>
      </c>
      <c r="B6" s="33" t="s">
        <v>77</v>
      </c>
      <c r="C6" s="196">
        <v>36696</v>
      </c>
      <c r="D6" s="478" t="s">
        <v>18</v>
      </c>
      <c r="E6" s="386">
        <v>17</v>
      </c>
      <c r="F6" s="487">
        <v>16</v>
      </c>
      <c r="G6" s="645">
        <v>17</v>
      </c>
      <c r="H6" s="481">
        <f t="shared" si="0"/>
        <v>1295</v>
      </c>
      <c r="I6" s="646">
        <v>11</v>
      </c>
      <c r="J6" s="532"/>
      <c r="K6" s="483">
        <v>78</v>
      </c>
      <c r="L6" s="421">
        <v>78</v>
      </c>
      <c r="M6" s="421">
        <v>80</v>
      </c>
      <c r="N6" s="421">
        <v>80</v>
      </c>
      <c r="O6" s="484"/>
      <c r="P6" s="421">
        <v>80</v>
      </c>
      <c r="Q6" s="421">
        <v>80</v>
      </c>
      <c r="R6" s="421">
        <v>80</v>
      </c>
      <c r="S6" s="421">
        <v>80</v>
      </c>
      <c r="T6" s="421">
        <v>80</v>
      </c>
      <c r="U6" s="421">
        <v>80</v>
      </c>
      <c r="V6" s="484"/>
      <c r="W6" s="421">
        <v>80</v>
      </c>
      <c r="X6" s="484"/>
      <c r="Y6" s="421">
        <v>80</v>
      </c>
      <c r="Z6" s="421">
        <v>80</v>
      </c>
      <c r="AA6" s="389">
        <v>25</v>
      </c>
      <c r="AB6" s="421">
        <v>74</v>
      </c>
      <c r="AC6" s="421">
        <v>80</v>
      </c>
      <c r="AD6" s="485">
        <v>80</v>
      </c>
    </row>
    <row r="7" spans="1:33" s="516" customFormat="1" ht="26.1" customHeight="1" x14ac:dyDescent="0.35">
      <c r="A7" s="37" t="s">
        <v>76</v>
      </c>
      <c r="B7" s="36" t="s">
        <v>31</v>
      </c>
      <c r="C7" s="196">
        <v>36709</v>
      </c>
      <c r="D7" s="498" t="s">
        <v>18</v>
      </c>
      <c r="E7" s="386">
        <v>17</v>
      </c>
      <c r="F7" s="647">
        <v>17</v>
      </c>
      <c r="G7" s="645">
        <v>17</v>
      </c>
      <c r="H7" s="481">
        <f t="shared" si="0"/>
        <v>1264</v>
      </c>
      <c r="I7" s="482"/>
      <c r="J7" s="532"/>
      <c r="K7" s="483">
        <v>80</v>
      </c>
      <c r="L7" s="421">
        <v>80</v>
      </c>
      <c r="M7" s="421">
        <v>80</v>
      </c>
      <c r="N7" s="421">
        <v>80</v>
      </c>
      <c r="O7" s="484"/>
      <c r="P7" s="421">
        <v>78</v>
      </c>
      <c r="Q7" s="421">
        <v>46</v>
      </c>
      <c r="R7" s="421">
        <v>80</v>
      </c>
      <c r="S7" s="421">
        <v>80</v>
      </c>
      <c r="T7" s="421">
        <v>80</v>
      </c>
      <c r="U7" s="421">
        <v>79</v>
      </c>
      <c r="V7" s="484"/>
      <c r="W7" s="421">
        <v>80</v>
      </c>
      <c r="X7" s="484"/>
      <c r="Y7" s="421">
        <v>76</v>
      </c>
      <c r="Z7" s="421">
        <v>77</v>
      </c>
      <c r="AA7" s="421">
        <v>80</v>
      </c>
      <c r="AB7" s="421">
        <v>56</v>
      </c>
      <c r="AC7" s="421">
        <v>78</v>
      </c>
      <c r="AD7" s="485">
        <v>54</v>
      </c>
    </row>
    <row r="8" spans="1:33" s="516" customFormat="1" ht="26.1" customHeight="1" x14ac:dyDescent="0.35">
      <c r="A8" s="34" t="s">
        <v>75</v>
      </c>
      <c r="B8" s="33" t="s">
        <v>74</v>
      </c>
      <c r="C8" s="196">
        <v>36556</v>
      </c>
      <c r="D8" s="478" t="s">
        <v>5</v>
      </c>
      <c r="E8" s="486">
        <v>16</v>
      </c>
      <c r="F8" s="487">
        <v>16</v>
      </c>
      <c r="G8" s="532">
        <v>16</v>
      </c>
      <c r="H8" s="481">
        <f t="shared" si="0"/>
        <v>1209</v>
      </c>
      <c r="I8" s="482">
        <v>5</v>
      </c>
      <c r="J8" s="532"/>
      <c r="K8" s="483">
        <v>73</v>
      </c>
      <c r="L8" s="421">
        <v>76</v>
      </c>
      <c r="M8" s="421">
        <v>79</v>
      </c>
      <c r="N8" s="421">
        <v>80</v>
      </c>
      <c r="O8" s="484"/>
      <c r="P8" s="421">
        <v>79</v>
      </c>
      <c r="Q8" s="421">
        <v>80</v>
      </c>
      <c r="R8" s="421">
        <v>79</v>
      </c>
      <c r="S8" s="421">
        <v>77</v>
      </c>
      <c r="T8" s="421">
        <v>66</v>
      </c>
      <c r="U8" s="484"/>
      <c r="V8" s="484"/>
      <c r="W8" s="421">
        <v>62</v>
      </c>
      <c r="X8" s="484"/>
      <c r="Y8" s="421">
        <v>79</v>
      </c>
      <c r="Z8" s="421">
        <v>79</v>
      </c>
      <c r="AA8" s="421">
        <v>73</v>
      </c>
      <c r="AB8" s="421">
        <v>74</v>
      </c>
      <c r="AC8" s="421">
        <v>80</v>
      </c>
      <c r="AD8" s="485">
        <v>73</v>
      </c>
    </row>
    <row r="9" spans="1:33" s="516" customFormat="1" ht="26.1" customHeight="1" x14ac:dyDescent="0.35">
      <c r="A9" s="34" t="s">
        <v>58</v>
      </c>
      <c r="B9" s="33" t="s">
        <v>73</v>
      </c>
      <c r="C9" s="196">
        <v>36543</v>
      </c>
      <c r="D9" s="498" t="s">
        <v>8</v>
      </c>
      <c r="E9" s="386">
        <v>17</v>
      </c>
      <c r="F9" s="487">
        <v>15</v>
      </c>
      <c r="G9" s="532">
        <v>16</v>
      </c>
      <c r="H9" s="481">
        <f t="shared" si="0"/>
        <v>1192</v>
      </c>
      <c r="I9" s="482">
        <v>3</v>
      </c>
      <c r="J9" s="532"/>
      <c r="K9" s="483">
        <v>80</v>
      </c>
      <c r="L9" s="421">
        <v>80</v>
      </c>
      <c r="M9" s="421">
        <v>80</v>
      </c>
      <c r="N9" s="421">
        <v>76</v>
      </c>
      <c r="O9" s="484"/>
      <c r="P9" s="421">
        <v>80</v>
      </c>
      <c r="Q9" s="421">
        <v>80</v>
      </c>
      <c r="R9" s="421">
        <v>80</v>
      </c>
      <c r="S9" s="421">
        <v>80</v>
      </c>
      <c r="T9" s="490">
        <v>0</v>
      </c>
      <c r="U9" s="421">
        <v>80</v>
      </c>
      <c r="V9" s="484"/>
      <c r="W9" s="421">
        <v>80</v>
      </c>
      <c r="X9" s="484"/>
      <c r="Y9" s="421">
        <v>80</v>
      </c>
      <c r="Z9" s="421">
        <v>80</v>
      </c>
      <c r="AA9" s="421">
        <v>80</v>
      </c>
      <c r="AB9" s="421">
        <v>74</v>
      </c>
      <c r="AC9" s="421">
        <v>80</v>
      </c>
      <c r="AD9" s="433">
        <v>2</v>
      </c>
    </row>
    <row r="10" spans="1:33" s="466" customFormat="1" ht="26.1" customHeight="1" x14ac:dyDescent="0.35">
      <c r="A10" s="37" t="s">
        <v>72</v>
      </c>
      <c r="B10" s="36" t="s">
        <v>71</v>
      </c>
      <c r="C10" s="196">
        <v>36723</v>
      </c>
      <c r="D10" s="478" t="s">
        <v>18</v>
      </c>
      <c r="E10" s="486">
        <v>16</v>
      </c>
      <c r="F10" s="487">
        <v>16</v>
      </c>
      <c r="G10" s="532">
        <v>16</v>
      </c>
      <c r="H10" s="481">
        <f t="shared" si="0"/>
        <v>1191</v>
      </c>
      <c r="I10" s="482">
        <v>4</v>
      </c>
      <c r="J10" s="532"/>
      <c r="K10" s="483">
        <v>79</v>
      </c>
      <c r="L10" s="421">
        <v>80</v>
      </c>
      <c r="M10" s="421">
        <v>80</v>
      </c>
      <c r="N10" s="421">
        <v>80</v>
      </c>
      <c r="O10" s="484"/>
      <c r="P10" s="421">
        <v>71</v>
      </c>
      <c r="Q10" s="484"/>
      <c r="R10" s="421">
        <v>79</v>
      </c>
      <c r="S10" s="421">
        <v>77</v>
      </c>
      <c r="T10" s="421">
        <v>80</v>
      </c>
      <c r="U10" s="421">
        <v>78</v>
      </c>
      <c r="V10" s="484"/>
      <c r="W10" s="421">
        <v>17</v>
      </c>
      <c r="X10" s="484"/>
      <c r="Y10" s="421">
        <v>80</v>
      </c>
      <c r="Z10" s="421">
        <v>79</v>
      </c>
      <c r="AA10" s="421">
        <v>77</v>
      </c>
      <c r="AB10" s="421">
        <v>74</v>
      </c>
      <c r="AC10" s="421">
        <v>80</v>
      </c>
      <c r="AD10" s="485">
        <v>80</v>
      </c>
      <c r="AE10" s="516"/>
      <c r="AF10" s="516"/>
      <c r="AG10" s="516"/>
    </row>
    <row r="11" spans="1:33" s="466" customFormat="1" ht="26.1" customHeight="1" x14ac:dyDescent="0.35">
      <c r="A11" s="34" t="s">
        <v>70</v>
      </c>
      <c r="B11" s="33" t="s">
        <v>69</v>
      </c>
      <c r="C11" s="196">
        <v>36591</v>
      </c>
      <c r="D11" s="498" t="s">
        <v>8</v>
      </c>
      <c r="E11" s="486">
        <v>14</v>
      </c>
      <c r="F11" s="487">
        <v>12</v>
      </c>
      <c r="G11" s="532">
        <v>14</v>
      </c>
      <c r="H11" s="481">
        <f t="shared" si="0"/>
        <v>929</v>
      </c>
      <c r="I11" s="482"/>
      <c r="J11" s="532"/>
      <c r="K11" s="501">
        <v>80</v>
      </c>
      <c r="L11" s="421">
        <v>80</v>
      </c>
      <c r="M11" s="484"/>
      <c r="N11" s="421">
        <v>80</v>
      </c>
      <c r="O11" s="484"/>
      <c r="P11" s="421">
        <v>80</v>
      </c>
      <c r="Q11" s="421">
        <v>80</v>
      </c>
      <c r="R11" s="421">
        <v>80</v>
      </c>
      <c r="S11" s="421">
        <v>80</v>
      </c>
      <c r="T11" s="484"/>
      <c r="U11" s="421">
        <v>80</v>
      </c>
      <c r="V11" s="484"/>
      <c r="W11" s="421">
        <v>80</v>
      </c>
      <c r="X11" s="484"/>
      <c r="Y11" s="421">
        <v>80</v>
      </c>
      <c r="Z11" s="421">
        <v>80</v>
      </c>
      <c r="AA11" s="421">
        <v>29</v>
      </c>
      <c r="AB11" s="484"/>
      <c r="AC11" s="389">
        <v>2</v>
      </c>
      <c r="AD11" s="433">
        <v>18</v>
      </c>
      <c r="AE11" s="516"/>
      <c r="AF11" s="516"/>
      <c r="AG11" s="516"/>
    </row>
    <row r="12" spans="1:33" s="516" customFormat="1" ht="26.1" customHeight="1" x14ac:dyDescent="0.35">
      <c r="A12" s="37" t="s">
        <v>68</v>
      </c>
      <c r="B12" s="36" t="s">
        <v>67</v>
      </c>
      <c r="C12" s="196">
        <v>36729</v>
      </c>
      <c r="D12" s="498" t="s">
        <v>8</v>
      </c>
      <c r="E12" s="486">
        <v>12</v>
      </c>
      <c r="F12" s="487">
        <v>11</v>
      </c>
      <c r="G12" s="532">
        <v>12</v>
      </c>
      <c r="H12" s="481">
        <f t="shared" si="0"/>
        <v>859</v>
      </c>
      <c r="I12" s="482"/>
      <c r="J12" s="532"/>
      <c r="K12" s="489">
        <v>7</v>
      </c>
      <c r="L12" s="421">
        <v>72</v>
      </c>
      <c r="M12" s="484"/>
      <c r="N12" s="495">
        <v>80</v>
      </c>
      <c r="O12" s="484"/>
      <c r="P12" s="484"/>
      <c r="Q12" s="484"/>
      <c r="R12" s="484"/>
      <c r="S12" s="484"/>
      <c r="T12" s="421">
        <v>80</v>
      </c>
      <c r="U12" s="421">
        <v>80</v>
      </c>
      <c r="V12" s="484"/>
      <c r="W12" s="421">
        <v>68</v>
      </c>
      <c r="X12" s="484"/>
      <c r="Y12" s="421">
        <v>78</v>
      </c>
      <c r="Z12" s="421">
        <v>80</v>
      </c>
      <c r="AA12" s="421">
        <v>80</v>
      </c>
      <c r="AB12" s="421">
        <v>74</v>
      </c>
      <c r="AC12" s="421">
        <v>80</v>
      </c>
      <c r="AD12" s="421">
        <v>80</v>
      </c>
    </row>
    <row r="13" spans="1:33" s="516" customFormat="1" ht="26.1" customHeight="1" x14ac:dyDescent="0.35">
      <c r="A13" s="34" t="s">
        <v>66</v>
      </c>
      <c r="B13" s="33" t="s">
        <v>65</v>
      </c>
      <c r="C13" s="196">
        <v>36526</v>
      </c>
      <c r="D13" s="478" t="s">
        <v>5</v>
      </c>
      <c r="E13" s="486">
        <v>15</v>
      </c>
      <c r="F13" s="487">
        <v>10</v>
      </c>
      <c r="G13" s="532">
        <v>14</v>
      </c>
      <c r="H13" s="481">
        <f t="shared" si="0"/>
        <v>773</v>
      </c>
      <c r="I13" s="482">
        <v>2</v>
      </c>
      <c r="J13" s="532"/>
      <c r="K13" s="503">
        <v>20</v>
      </c>
      <c r="L13" s="421">
        <v>37</v>
      </c>
      <c r="M13" s="484"/>
      <c r="N13" s="389">
        <v>46</v>
      </c>
      <c r="O13" s="484"/>
      <c r="P13" s="421">
        <v>67</v>
      </c>
      <c r="Q13" s="421">
        <v>61</v>
      </c>
      <c r="R13" s="421">
        <v>66</v>
      </c>
      <c r="S13" s="421">
        <v>64</v>
      </c>
      <c r="T13" s="490">
        <v>0</v>
      </c>
      <c r="U13" s="421">
        <v>72</v>
      </c>
      <c r="V13" s="484"/>
      <c r="W13" s="389">
        <v>21</v>
      </c>
      <c r="X13" s="484"/>
      <c r="Y13" s="421">
        <v>62</v>
      </c>
      <c r="Z13" s="421">
        <v>67</v>
      </c>
      <c r="AA13" s="421">
        <v>55</v>
      </c>
      <c r="AB13" s="421">
        <v>74</v>
      </c>
      <c r="AC13" s="389">
        <v>35</v>
      </c>
      <c r="AD13" s="433">
        <v>26</v>
      </c>
    </row>
    <row r="14" spans="1:33" s="516" customFormat="1" ht="26.1" customHeight="1" x14ac:dyDescent="0.35">
      <c r="A14" s="37" t="s">
        <v>64</v>
      </c>
      <c r="B14" s="36" t="s">
        <v>63</v>
      </c>
      <c r="C14" s="196">
        <v>36316</v>
      </c>
      <c r="D14" s="478" t="s">
        <v>11</v>
      </c>
      <c r="E14" s="486">
        <v>12</v>
      </c>
      <c r="F14" s="487">
        <v>8</v>
      </c>
      <c r="G14" s="532">
        <v>8</v>
      </c>
      <c r="H14" s="481">
        <f t="shared" si="0"/>
        <v>634</v>
      </c>
      <c r="I14" s="482"/>
      <c r="J14" s="645">
        <v>6</v>
      </c>
      <c r="K14" s="504"/>
      <c r="L14" s="484"/>
      <c r="M14" s="484"/>
      <c r="N14" s="484"/>
      <c r="O14" s="484"/>
      <c r="P14" s="421">
        <v>80</v>
      </c>
      <c r="Q14" s="490">
        <v>0</v>
      </c>
      <c r="R14" s="490">
        <v>0</v>
      </c>
      <c r="S14" s="490">
        <v>0</v>
      </c>
      <c r="T14" s="484"/>
      <c r="U14" s="490">
        <v>0</v>
      </c>
      <c r="V14" s="484"/>
      <c r="W14" s="421">
        <v>80</v>
      </c>
      <c r="X14" s="484"/>
      <c r="Y14" s="421">
        <v>80</v>
      </c>
      <c r="Z14" s="421">
        <v>80</v>
      </c>
      <c r="AA14" s="421">
        <v>80</v>
      </c>
      <c r="AB14" s="421">
        <v>74</v>
      </c>
      <c r="AC14" s="421">
        <v>80</v>
      </c>
      <c r="AD14" s="485">
        <v>80</v>
      </c>
    </row>
    <row r="15" spans="1:33" s="516" customFormat="1" ht="26.1" customHeight="1" x14ac:dyDescent="0.35">
      <c r="A15" s="34" t="s">
        <v>58</v>
      </c>
      <c r="B15" s="33" t="s">
        <v>62</v>
      </c>
      <c r="C15" s="196">
        <v>36192</v>
      </c>
      <c r="D15" s="478" t="s">
        <v>18</v>
      </c>
      <c r="E15" s="486">
        <v>11</v>
      </c>
      <c r="F15" s="487">
        <v>8</v>
      </c>
      <c r="G15" s="532">
        <v>11</v>
      </c>
      <c r="H15" s="481">
        <f t="shared" si="0"/>
        <v>606</v>
      </c>
      <c r="I15" s="482">
        <v>3</v>
      </c>
      <c r="J15" s="532"/>
      <c r="K15" s="483">
        <v>60</v>
      </c>
      <c r="L15" s="484"/>
      <c r="M15" s="484"/>
      <c r="N15" s="484"/>
      <c r="O15" s="484"/>
      <c r="P15" s="421">
        <v>63</v>
      </c>
      <c r="Q15" s="421">
        <v>61</v>
      </c>
      <c r="R15" s="421">
        <v>70</v>
      </c>
      <c r="S15" s="389">
        <v>35</v>
      </c>
      <c r="T15" s="484"/>
      <c r="U15" s="421">
        <v>61</v>
      </c>
      <c r="V15" s="484"/>
      <c r="W15" s="389">
        <v>63</v>
      </c>
      <c r="X15" s="484"/>
      <c r="Y15" s="389">
        <v>36</v>
      </c>
      <c r="Z15" s="421">
        <v>52</v>
      </c>
      <c r="AA15" s="484"/>
      <c r="AB15" s="421">
        <v>74</v>
      </c>
      <c r="AC15" s="421">
        <v>31</v>
      </c>
      <c r="AD15" s="500"/>
    </row>
    <row r="16" spans="1:33" s="516" customFormat="1" ht="26.1" customHeight="1" x14ac:dyDescent="0.35">
      <c r="A16" s="34" t="s">
        <v>61</v>
      </c>
      <c r="B16" s="33" t="s">
        <v>60</v>
      </c>
      <c r="C16" s="196">
        <v>36563</v>
      </c>
      <c r="D16" s="478" t="s">
        <v>8</v>
      </c>
      <c r="E16" s="486">
        <v>14</v>
      </c>
      <c r="F16" s="487">
        <v>6</v>
      </c>
      <c r="G16" s="532">
        <v>12</v>
      </c>
      <c r="H16" s="481">
        <f t="shared" si="0"/>
        <v>537</v>
      </c>
      <c r="I16" s="482">
        <v>2</v>
      </c>
      <c r="J16" s="532"/>
      <c r="K16" s="483">
        <v>80</v>
      </c>
      <c r="L16" s="484"/>
      <c r="M16" s="484"/>
      <c r="N16" s="484"/>
      <c r="O16" s="484"/>
      <c r="P16" s="389">
        <v>13</v>
      </c>
      <c r="Q16" s="389">
        <v>34</v>
      </c>
      <c r="R16" s="389">
        <v>35</v>
      </c>
      <c r="S16" s="421">
        <v>80</v>
      </c>
      <c r="T16" s="484"/>
      <c r="U16" s="389">
        <v>8</v>
      </c>
      <c r="V16" s="484"/>
      <c r="W16" s="490">
        <v>0</v>
      </c>
      <c r="X16" s="421">
        <v>80</v>
      </c>
      <c r="Y16" s="389">
        <v>4</v>
      </c>
      <c r="Z16" s="389">
        <v>3</v>
      </c>
      <c r="AA16" s="421">
        <v>40</v>
      </c>
      <c r="AB16" s="490">
        <v>0</v>
      </c>
      <c r="AC16" s="421">
        <v>80</v>
      </c>
      <c r="AD16" s="421">
        <v>80</v>
      </c>
    </row>
    <row r="17" spans="1:33" s="516" customFormat="1" ht="26.1" customHeight="1" x14ac:dyDescent="0.35">
      <c r="A17" s="37" t="s">
        <v>59</v>
      </c>
      <c r="B17" s="36" t="s">
        <v>43</v>
      </c>
      <c r="C17" s="196">
        <v>36289</v>
      </c>
      <c r="D17" s="478" t="s">
        <v>18</v>
      </c>
      <c r="E17" s="486">
        <v>13</v>
      </c>
      <c r="F17" s="487">
        <v>5</v>
      </c>
      <c r="G17" s="532">
        <v>12</v>
      </c>
      <c r="H17" s="481">
        <f t="shared" si="0"/>
        <v>531</v>
      </c>
      <c r="I17" s="482">
        <v>3</v>
      </c>
      <c r="J17" s="532"/>
      <c r="K17" s="499"/>
      <c r="L17" s="389">
        <v>43</v>
      </c>
      <c r="M17" s="421">
        <v>65</v>
      </c>
      <c r="N17" s="389">
        <v>27</v>
      </c>
      <c r="O17" s="484"/>
      <c r="P17" s="421">
        <v>72</v>
      </c>
      <c r="Q17" s="389">
        <v>19</v>
      </c>
      <c r="R17" s="389">
        <v>14</v>
      </c>
      <c r="S17" s="389">
        <v>16</v>
      </c>
      <c r="T17" s="389">
        <v>70</v>
      </c>
      <c r="U17" s="389">
        <v>19</v>
      </c>
      <c r="V17" s="484"/>
      <c r="W17" s="421">
        <v>59</v>
      </c>
      <c r="X17" s="484"/>
      <c r="Y17" s="421">
        <v>44</v>
      </c>
      <c r="Z17" s="389">
        <v>28</v>
      </c>
      <c r="AA17" s="421">
        <v>55</v>
      </c>
      <c r="AB17" s="490">
        <v>0</v>
      </c>
      <c r="AC17" s="484"/>
      <c r="AD17" s="484"/>
    </row>
    <row r="18" spans="1:33" s="516" customFormat="1" ht="26.1" customHeight="1" x14ac:dyDescent="0.35">
      <c r="A18" s="34" t="s">
        <v>58</v>
      </c>
      <c r="B18" s="33" t="s">
        <v>57</v>
      </c>
      <c r="C18" s="196">
        <v>36322</v>
      </c>
      <c r="D18" s="478" t="s">
        <v>5</v>
      </c>
      <c r="E18" s="648">
        <v>17</v>
      </c>
      <c r="F18" s="507">
        <v>6</v>
      </c>
      <c r="G18" s="534">
        <v>13</v>
      </c>
      <c r="H18" s="481">
        <f t="shared" si="0"/>
        <v>456</v>
      </c>
      <c r="I18" s="482">
        <v>2</v>
      </c>
      <c r="J18" s="534"/>
      <c r="K18" s="501">
        <v>65</v>
      </c>
      <c r="L18" s="421">
        <v>58</v>
      </c>
      <c r="M18" s="421">
        <v>78</v>
      </c>
      <c r="N18" s="421">
        <v>53</v>
      </c>
      <c r="O18" s="484"/>
      <c r="P18" s="389">
        <v>2</v>
      </c>
      <c r="Q18" s="389">
        <v>6</v>
      </c>
      <c r="R18" s="389">
        <v>1</v>
      </c>
      <c r="S18" s="490">
        <v>0</v>
      </c>
      <c r="T18" s="484"/>
      <c r="U18" s="421">
        <v>61</v>
      </c>
      <c r="V18" s="484"/>
      <c r="W18" s="389">
        <v>18</v>
      </c>
      <c r="X18" s="421">
        <v>58</v>
      </c>
      <c r="Y18" s="389">
        <v>18</v>
      </c>
      <c r="Z18" s="389">
        <v>13</v>
      </c>
      <c r="AA18" s="389">
        <v>25</v>
      </c>
      <c r="AB18" s="490">
        <v>0</v>
      </c>
      <c r="AC18" s="383">
        <v>0</v>
      </c>
      <c r="AD18" s="427">
        <v>0</v>
      </c>
    </row>
    <row r="19" spans="1:33" s="516" customFormat="1" ht="26.1" customHeight="1" x14ac:dyDescent="0.35">
      <c r="A19" s="34" t="s">
        <v>56</v>
      </c>
      <c r="B19" s="33" t="s">
        <v>55</v>
      </c>
      <c r="C19" s="196">
        <v>36746</v>
      </c>
      <c r="D19" s="498" t="s">
        <v>8</v>
      </c>
      <c r="E19" s="479">
        <v>8</v>
      </c>
      <c r="F19" s="480">
        <v>4</v>
      </c>
      <c r="G19" s="536">
        <v>8</v>
      </c>
      <c r="H19" s="481">
        <f t="shared" si="0"/>
        <v>380</v>
      </c>
      <c r="I19" s="482"/>
      <c r="J19" s="536"/>
      <c r="K19" s="499"/>
      <c r="L19" s="484"/>
      <c r="M19" s="484"/>
      <c r="N19" s="484"/>
      <c r="O19" s="484"/>
      <c r="P19" s="484"/>
      <c r="Q19" s="484"/>
      <c r="R19" s="484"/>
      <c r="S19" s="484"/>
      <c r="T19" s="421">
        <v>60</v>
      </c>
      <c r="U19" s="389">
        <v>1</v>
      </c>
      <c r="V19" s="484"/>
      <c r="W19" s="484"/>
      <c r="X19" s="421">
        <v>80</v>
      </c>
      <c r="Y19" s="389">
        <v>2</v>
      </c>
      <c r="Z19" s="484"/>
      <c r="AA19" s="389">
        <v>40</v>
      </c>
      <c r="AB19" s="421">
        <v>74</v>
      </c>
      <c r="AC19" s="389">
        <v>49</v>
      </c>
      <c r="AD19" s="485">
        <v>74</v>
      </c>
    </row>
    <row r="20" spans="1:33" s="516" customFormat="1" ht="26.1" customHeight="1" x14ac:dyDescent="0.35">
      <c r="A20" s="37" t="s">
        <v>54</v>
      </c>
      <c r="B20" s="36" t="s">
        <v>53</v>
      </c>
      <c r="C20" s="195">
        <v>36343</v>
      </c>
      <c r="D20" s="478" t="s">
        <v>8</v>
      </c>
      <c r="E20" s="486">
        <v>16</v>
      </c>
      <c r="F20" s="487">
        <v>4</v>
      </c>
      <c r="G20" s="532">
        <v>7</v>
      </c>
      <c r="H20" s="481">
        <f t="shared" si="0"/>
        <v>307</v>
      </c>
      <c r="I20" s="482"/>
      <c r="J20" s="532"/>
      <c r="K20" s="649"/>
      <c r="L20" s="484"/>
      <c r="M20" s="421">
        <v>79</v>
      </c>
      <c r="N20" s="421">
        <v>34</v>
      </c>
      <c r="O20" s="484"/>
      <c r="P20" s="490">
        <v>0</v>
      </c>
      <c r="Q20" s="389">
        <v>19</v>
      </c>
      <c r="R20" s="490">
        <v>0</v>
      </c>
      <c r="S20" s="490">
        <v>0</v>
      </c>
      <c r="T20" s="421">
        <v>60</v>
      </c>
      <c r="U20" s="490">
        <v>0</v>
      </c>
      <c r="V20" s="484"/>
      <c r="W20" s="389">
        <v>30</v>
      </c>
      <c r="X20" s="490">
        <v>0</v>
      </c>
      <c r="Y20" s="490">
        <v>0</v>
      </c>
      <c r="Z20" s="490">
        <v>0</v>
      </c>
      <c r="AA20" s="389">
        <v>7</v>
      </c>
      <c r="AB20" s="490">
        <v>0</v>
      </c>
      <c r="AC20" s="383">
        <v>0</v>
      </c>
      <c r="AD20" s="485">
        <v>78</v>
      </c>
    </row>
    <row r="21" spans="1:33" s="516" customFormat="1" ht="26.1" customHeight="1" x14ac:dyDescent="0.35">
      <c r="A21" s="34" t="s">
        <v>52</v>
      </c>
      <c r="B21" s="33" t="s">
        <v>25</v>
      </c>
      <c r="C21" s="196">
        <v>36258</v>
      </c>
      <c r="D21" s="478" t="s">
        <v>11</v>
      </c>
      <c r="E21" s="491">
        <v>9</v>
      </c>
      <c r="F21" s="492">
        <v>4</v>
      </c>
      <c r="G21" s="542">
        <v>4</v>
      </c>
      <c r="H21" s="481">
        <f t="shared" si="0"/>
        <v>300</v>
      </c>
      <c r="I21" s="482"/>
      <c r="J21" s="542">
        <v>1</v>
      </c>
      <c r="K21" s="650">
        <v>0</v>
      </c>
      <c r="L21" s="689"/>
      <c r="M21" s="495">
        <v>80</v>
      </c>
      <c r="N21" s="505"/>
      <c r="O21" s="689"/>
      <c r="P21" s="505"/>
      <c r="Q21" s="495">
        <v>80</v>
      </c>
      <c r="R21" s="689"/>
      <c r="S21" s="689"/>
      <c r="T21" s="495">
        <v>60</v>
      </c>
      <c r="U21" s="421">
        <v>80</v>
      </c>
      <c r="V21" s="689"/>
      <c r="W21" s="689"/>
      <c r="X21" s="689"/>
      <c r="Y21" s="484"/>
      <c r="Z21" s="490">
        <v>0</v>
      </c>
      <c r="AA21" s="490">
        <v>0</v>
      </c>
      <c r="AB21" s="651">
        <v>0</v>
      </c>
      <c r="AC21" s="383">
        <v>0</v>
      </c>
      <c r="AD21" s="539"/>
    </row>
    <row r="22" spans="1:33" s="516" customFormat="1" ht="26.1" customHeight="1" x14ac:dyDescent="0.35">
      <c r="A22" s="37" t="s">
        <v>51</v>
      </c>
      <c r="B22" s="36" t="s">
        <v>50</v>
      </c>
      <c r="C22" s="196">
        <v>36392</v>
      </c>
      <c r="D22" s="498" t="s">
        <v>18</v>
      </c>
      <c r="E22" s="486">
        <v>14</v>
      </c>
      <c r="F22" s="487">
        <v>3</v>
      </c>
      <c r="G22" s="532">
        <v>13</v>
      </c>
      <c r="H22" s="481">
        <f t="shared" si="0"/>
        <v>294</v>
      </c>
      <c r="I22" s="482">
        <v>2</v>
      </c>
      <c r="J22" s="532"/>
      <c r="K22" s="503">
        <v>15</v>
      </c>
      <c r="L22" s="389">
        <v>8</v>
      </c>
      <c r="M22" s="389">
        <v>15</v>
      </c>
      <c r="N22" s="484"/>
      <c r="O22" s="484"/>
      <c r="P22" s="389">
        <v>17</v>
      </c>
      <c r="Q22" s="389">
        <v>19</v>
      </c>
      <c r="R22" s="389">
        <v>10</v>
      </c>
      <c r="S22" s="389">
        <v>3</v>
      </c>
      <c r="T22" s="389">
        <v>10</v>
      </c>
      <c r="U22" s="389">
        <v>19</v>
      </c>
      <c r="V22" s="484"/>
      <c r="W22" s="421">
        <v>50</v>
      </c>
      <c r="X22" s="421">
        <v>80</v>
      </c>
      <c r="Y22" s="484"/>
      <c r="Z22" s="484"/>
      <c r="AA22" s="389">
        <v>3</v>
      </c>
      <c r="AB22" s="490">
        <v>0</v>
      </c>
      <c r="AC22" s="421">
        <v>45</v>
      </c>
      <c r="AD22" s="500"/>
    </row>
    <row r="23" spans="1:33" s="516" customFormat="1" ht="26.1" customHeight="1" x14ac:dyDescent="0.35">
      <c r="A23" s="34" t="s">
        <v>36</v>
      </c>
      <c r="B23" s="33" t="s">
        <v>49</v>
      </c>
      <c r="C23" s="196">
        <v>36221</v>
      </c>
      <c r="D23" s="478" t="s">
        <v>18</v>
      </c>
      <c r="E23" s="479">
        <v>13</v>
      </c>
      <c r="F23" s="480">
        <v>4</v>
      </c>
      <c r="G23" s="536">
        <v>10</v>
      </c>
      <c r="H23" s="481">
        <f t="shared" si="0"/>
        <v>274</v>
      </c>
      <c r="I23" s="482">
        <v>2</v>
      </c>
      <c r="J23" s="536"/>
      <c r="K23" s="499"/>
      <c r="L23" s="484"/>
      <c r="M23" s="484"/>
      <c r="N23" s="484"/>
      <c r="O23" s="484"/>
      <c r="P23" s="389">
        <v>8</v>
      </c>
      <c r="Q23" s="421">
        <v>74</v>
      </c>
      <c r="R23" s="421">
        <v>45</v>
      </c>
      <c r="S23" s="421">
        <v>45</v>
      </c>
      <c r="T23" s="421">
        <v>80</v>
      </c>
      <c r="U23" s="389">
        <v>2</v>
      </c>
      <c r="V23" s="484"/>
      <c r="W23" s="389">
        <v>12</v>
      </c>
      <c r="X23" s="484"/>
      <c r="Y23" s="389">
        <v>1</v>
      </c>
      <c r="Z23" s="389">
        <v>1</v>
      </c>
      <c r="AA23" s="490">
        <v>0</v>
      </c>
      <c r="AB23" s="490">
        <v>0</v>
      </c>
      <c r="AC23" s="383">
        <v>0</v>
      </c>
      <c r="AD23" s="433">
        <v>6</v>
      </c>
    </row>
    <row r="24" spans="1:33" s="516" customFormat="1" ht="26.1" customHeight="1" x14ac:dyDescent="0.35">
      <c r="A24" s="37" t="s">
        <v>48</v>
      </c>
      <c r="B24" s="36" t="s">
        <v>47</v>
      </c>
      <c r="C24" s="196">
        <v>36628</v>
      </c>
      <c r="D24" s="478" t="s">
        <v>11</v>
      </c>
      <c r="E24" s="486">
        <v>5</v>
      </c>
      <c r="F24" s="487">
        <v>3</v>
      </c>
      <c r="G24" s="532">
        <v>3</v>
      </c>
      <c r="H24" s="481">
        <f t="shared" si="0"/>
        <v>240</v>
      </c>
      <c r="I24" s="482"/>
      <c r="J24" s="532">
        <v>4</v>
      </c>
      <c r="K24" s="483">
        <v>80</v>
      </c>
      <c r="L24" s="689"/>
      <c r="M24" s="490">
        <v>0</v>
      </c>
      <c r="N24" s="495">
        <v>80</v>
      </c>
      <c r="O24" s="484"/>
      <c r="P24" s="484"/>
      <c r="Q24" s="484"/>
      <c r="R24" s="484"/>
      <c r="S24" s="421">
        <v>80</v>
      </c>
      <c r="T24" s="484"/>
      <c r="U24" s="484"/>
      <c r="V24" s="484"/>
      <c r="W24" s="484"/>
      <c r="X24" s="484"/>
      <c r="Y24" s="490">
        <v>0</v>
      </c>
      <c r="Z24" s="484"/>
      <c r="AA24" s="484"/>
      <c r="AB24" s="484"/>
      <c r="AC24" s="484"/>
      <c r="AD24" s="500"/>
    </row>
    <row r="25" spans="1:33" s="516" customFormat="1" ht="26.1" customHeight="1" x14ac:dyDescent="0.35">
      <c r="A25" s="34" t="s">
        <v>46</v>
      </c>
      <c r="B25" s="33" t="s">
        <v>45</v>
      </c>
      <c r="C25" s="196">
        <v>36547</v>
      </c>
      <c r="D25" s="478" t="s">
        <v>11</v>
      </c>
      <c r="E25" s="486">
        <v>4</v>
      </c>
      <c r="F25" s="487">
        <v>2</v>
      </c>
      <c r="G25" s="532">
        <v>2</v>
      </c>
      <c r="H25" s="481">
        <f t="shared" si="0"/>
        <v>160</v>
      </c>
      <c r="I25" s="482"/>
      <c r="J25" s="532">
        <v>2</v>
      </c>
      <c r="K25" s="504"/>
      <c r="L25" s="421">
        <v>80</v>
      </c>
      <c r="M25" s="484"/>
      <c r="N25" s="490">
        <v>0</v>
      </c>
      <c r="O25" s="484"/>
      <c r="P25" s="484"/>
      <c r="Q25" s="484"/>
      <c r="R25" s="421">
        <v>80</v>
      </c>
      <c r="S25" s="484"/>
      <c r="T25" s="484"/>
      <c r="U25" s="484"/>
      <c r="V25" s="484"/>
      <c r="W25" s="490">
        <v>0</v>
      </c>
      <c r="X25" s="484"/>
      <c r="Y25" s="484"/>
      <c r="Z25" s="484"/>
      <c r="AA25" s="484"/>
      <c r="AB25" s="484"/>
      <c r="AC25" s="484"/>
      <c r="AD25" s="500"/>
    </row>
    <row r="26" spans="1:33" s="516" customFormat="1" ht="26.1" customHeight="1" x14ac:dyDescent="0.35">
      <c r="A26" s="34" t="s">
        <v>44</v>
      </c>
      <c r="B26" s="33" t="s">
        <v>43</v>
      </c>
      <c r="C26" s="196">
        <v>36526</v>
      </c>
      <c r="D26" s="478" t="s">
        <v>18</v>
      </c>
      <c r="E26" s="486">
        <v>9</v>
      </c>
      <c r="F26" s="487">
        <v>1</v>
      </c>
      <c r="G26" s="532">
        <v>6</v>
      </c>
      <c r="H26" s="481">
        <f t="shared" si="0"/>
        <v>128</v>
      </c>
      <c r="I26" s="482"/>
      <c r="J26" s="532"/>
      <c r="K26" s="489">
        <v>2</v>
      </c>
      <c r="L26" s="389">
        <v>22</v>
      </c>
      <c r="M26" s="421">
        <v>80</v>
      </c>
      <c r="N26" s="490">
        <v>0</v>
      </c>
      <c r="O26" s="484"/>
      <c r="P26" s="484"/>
      <c r="Q26" s="490">
        <v>0</v>
      </c>
      <c r="R26" s="389">
        <v>1</v>
      </c>
      <c r="S26" s="389">
        <v>3</v>
      </c>
      <c r="T26" s="389">
        <v>20</v>
      </c>
      <c r="U26" s="484"/>
      <c r="V26" s="484"/>
      <c r="W26" s="484"/>
      <c r="X26" s="484"/>
      <c r="Y26" s="484"/>
      <c r="Z26" s="484"/>
      <c r="AA26" s="484"/>
      <c r="AB26" s="484"/>
      <c r="AC26" s="484"/>
      <c r="AD26" s="383">
        <v>0</v>
      </c>
      <c r="AE26" s="466"/>
      <c r="AF26" s="466"/>
      <c r="AG26" s="466"/>
    </row>
    <row r="27" spans="1:33" s="516" customFormat="1" ht="26.1" customHeight="1" x14ac:dyDescent="0.35">
      <c r="A27" s="37" t="s">
        <v>42</v>
      </c>
      <c r="B27" s="36" t="s">
        <v>41</v>
      </c>
      <c r="C27" s="196">
        <v>36292</v>
      </c>
      <c r="D27" s="478" t="s">
        <v>8</v>
      </c>
      <c r="E27" s="486">
        <v>4</v>
      </c>
      <c r="F27" s="487">
        <v>1</v>
      </c>
      <c r="G27" s="532">
        <v>4</v>
      </c>
      <c r="H27" s="481">
        <f t="shared" si="0"/>
        <v>121</v>
      </c>
      <c r="I27" s="482"/>
      <c r="J27" s="532"/>
      <c r="K27" s="499"/>
      <c r="L27" s="484"/>
      <c r="M27" s="484"/>
      <c r="N27" s="484"/>
      <c r="O27" s="484"/>
      <c r="P27" s="484"/>
      <c r="Q27" s="421">
        <v>80</v>
      </c>
      <c r="R27" s="484"/>
      <c r="S27" s="484"/>
      <c r="T27" s="484"/>
      <c r="U27" s="484"/>
      <c r="V27" s="484"/>
      <c r="W27" s="484"/>
      <c r="X27" s="389">
        <v>22</v>
      </c>
      <c r="Y27" s="484"/>
      <c r="Z27" s="389">
        <v>1</v>
      </c>
      <c r="AA27" s="484"/>
      <c r="AB27" s="389">
        <v>18</v>
      </c>
      <c r="AC27" s="484"/>
      <c r="AD27" s="500"/>
    </row>
    <row r="28" spans="1:33" s="516" customFormat="1" ht="26.1" customHeight="1" x14ac:dyDescent="0.35">
      <c r="A28" s="34" t="s">
        <v>40</v>
      </c>
      <c r="B28" s="33" t="s">
        <v>39</v>
      </c>
      <c r="C28" s="196">
        <v>36433</v>
      </c>
      <c r="D28" s="498" t="s">
        <v>11</v>
      </c>
      <c r="E28" s="479">
        <v>4</v>
      </c>
      <c r="F28" s="480">
        <v>1</v>
      </c>
      <c r="G28" s="536">
        <v>2</v>
      </c>
      <c r="H28" s="481">
        <f t="shared" si="0"/>
        <v>100</v>
      </c>
      <c r="I28" s="482"/>
      <c r="J28" s="536">
        <v>1</v>
      </c>
      <c r="K28" s="649"/>
      <c r="L28" s="484"/>
      <c r="M28" s="484"/>
      <c r="N28" s="484"/>
      <c r="O28" s="484"/>
      <c r="P28" s="490">
        <v>0</v>
      </c>
      <c r="Q28" s="484"/>
      <c r="R28" s="484"/>
      <c r="S28" s="484"/>
      <c r="T28" s="389">
        <v>20</v>
      </c>
      <c r="U28" s="484"/>
      <c r="V28" s="484"/>
      <c r="W28" s="484"/>
      <c r="X28" s="421">
        <v>80</v>
      </c>
      <c r="Y28" s="484"/>
      <c r="Z28" s="484"/>
      <c r="AA28" s="484"/>
      <c r="AB28" s="484"/>
      <c r="AC28" s="484"/>
      <c r="AD28" s="383">
        <v>0</v>
      </c>
    </row>
    <row r="29" spans="1:33" s="516" customFormat="1" ht="26.1" customHeight="1" x14ac:dyDescent="0.35">
      <c r="A29" s="37" t="s">
        <v>38</v>
      </c>
      <c r="B29" s="36" t="s">
        <v>37</v>
      </c>
      <c r="C29" s="196">
        <v>36641</v>
      </c>
      <c r="D29" s="498" t="s">
        <v>18</v>
      </c>
      <c r="E29" s="486">
        <v>4</v>
      </c>
      <c r="F29" s="487">
        <v>1</v>
      </c>
      <c r="G29" s="532">
        <v>4</v>
      </c>
      <c r="H29" s="481">
        <f t="shared" si="0"/>
        <v>85</v>
      </c>
      <c r="I29" s="482"/>
      <c r="J29" s="532"/>
      <c r="K29" s="489">
        <v>1</v>
      </c>
      <c r="L29" s="389">
        <v>2</v>
      </c>
      <c r="M29" s="389">
        <v>2</v>
      </c>
      <c r="N29" s="484"/>
      <c r="O29" s="484"/>
      <c r="P29" s="484"/>
      <c r="Q29" s="484"/>
      <c r="R29" s="484"/>
      <c r="S29" s="484"/>
      <c r="T29" s="484"/>
      <c r="U29" s="484"/>
      <c r="V29" s="484"/>
      <c r="W29" s="484"/>
      <c r="X29" s="421">
        <v>80</v>
      </c>
      <c r="Y29" s="484"/>
      <c r="Z29" s="484"/>
      <c r="AA29" s="484"/>
      <c r="AB29" s="484"/>
      <c r="AC29" s="484"/>
      <c r="AD29" s="500"/>
    </row>
    <row r="30" spans="1:33" s="516" customFormat="1" ht="26.1" customHeight="1" x14ac:dyDescent="0.35">
      <c r="A30" s="34" t="s">
        <v>36</v>
      </c>
      <c r="B30" s="33" t="s">
        <v>35</v>
      </c>
      <c r="C30" s="196">
        <v>36533</v>
      </c>
      <c r="D30" s="498" t="s">
        <v>18</v>
      </c>
      <c r="E30" s="486">
        <v>4</v>
      </c>
      <c r="F30" s="487">
        <v>1</v>
      </c>
      <c r="G30" s="532">
        <v>2</v>
      </c>
      <c r="H30" s="481">
        <f t="shared" si="0"/>
        <v>84</v>
      </c>
      <c r="I30" s="482"/>
      <c r="J30" s="532"/>
      <c r="K30" s="652">
        <v>0</v>
      </c>
      <c r="L30" s="389">
        <v>4</v>
      </c>
      <c r="M30" s="490">
        <v>0</v>
      </c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21">
        <v>80</v>
      </c>
      <c r="Y30" s="484"/>
      <c r="Z30" s="484"/>
      <c r="AA30" s="484"/>
      <c r="AB30" s="484"/>
      <c r="AC30" s="484"/>
      <c r="AD30" s="500"/>
    </row>
    <row r="31" spans="1:33" s="516" customFormat="1" ht="26.1" customHeight="1" x14ac:dyDescent="0.35">
      <c r="A31" s="37" t="s">
        <v>34</v>
      </c>
      <c r="B31" s="36" t="s">
        <v>33</v>
      </c>
      <c r="C31" s="196">
        <v>36249</v>
      </c>
      <c r="D31" s="478" t="s">
        <v>8</v>
      </c>
      <c r="E31" s="486">
        <v>3</v>
      </c>
      <c r="F31" s="487">
        <v>1</v>
      </c>
      <c r="G31" s="532">
        <v>3</v>
      </c>
      <c r="H31" s="481">
        <f t="shared" si="0"/>
        <v>79</v>
      </c>
      <c r="I31" s="482"/>
      <c r="J31" s="532"/>
      <c r="K31" s="653"/>
      <c r="L31" s="484"/>
      <c r="M31" s="389">
        <v>1</v>
      </c>
      <c r="N31" s="484"/>
      <c r="O31" s="484"/>
      <c r="P31" s="484"/>
      <c r="Q31" s="484"/>
      <c r="R31" s="484"/>
      <c r="S31" s="484"/>
      <c r="T31" s="389">
        <v>20</v>
      </c>
      <c r="U31" s="484"/>
      <c r="V31" s="484"/>
      <c r="W31" s="484"/>
      <c r="X31" s="421">
        <v>58</v>
      </c>
      <c r="Y31" s="484"/>
      <c r="Z31" s="484"/>
      <c r="AA31" s="484"/>
      <c r="AB31" s="484"/>
      <c r="AC31" s="484"/>
      <c r="AD31" s="500"/>
    </row>
    <row r="32" spans="1:33" s="516" customFormat="1" ht="26.1" customHeight="1" x14ac:dyDescent="0.35">
      <c r="A32" s="34" t="s">
        <v>32</v>
      </c>
      <c r="B32" s="33" t="s">
        <v>31</v>
      </c>
      <c r="C32" s="196">
        <v>36315</v>
      </c>
      <c r="D32" s="498" t="s">
        <v>18</v>
      </c>
      <c r="E32" s="486">
        <v>2</v>
      </c>
      <c r="F32" s="487">
        <v>1</v>
      </c>
      <c r="G32" s="532">
        <v>2</v>
      </c>
      <c r="H32" s="481">
        <f t="shared" si="0"/>
        <v>72</v>
      </c>
      <c r="I32" s="482"/>
      <c r="J32" s="532"/>
      <c r="K32" s="499"/>
      <c r="L32" s="484"/>
      <c r="M32" s="484"/>
      <c r="N32" s="484"/>
      <c r="O32" s="484"/>
      <c r="P32" s="484"/>
      <c r="Q32" s="484"/>
      <c r="R32" s="484"/>
      <c r="S32" s="484"/>
      <c r="T32" s="389">
        <v>14</v>
      </c>
      <c r="U32" s="484"/>
      <c r="V32" s="484"/>
      <c r="W32" s="484"/>
      <c r="X32" s="421">
        <v>58</v>
      </c>
      <c r="Y32" s="484"/>
      <c r="Z32" s="484"/>
      <c r="AA32" s="484"/>
      <c r="AB32" s="484"/>
      <c r="AC32" s="484"/>
      <c r="AD32" s="500"/>
    </row>
    <row r="33" spans="1:30" s="516" customFormat="1" ht="26.1" customHeight="1" x14ac:dyDescent="0.35">
      <c r="A33" s="34" t="s">
        <v>30</v>
      </c>
      <c r="B33" s="33" t="s">
        <v>29</v>
      </c>
      <c r="C33" s="196">
        <v>36189</v>
      </c>
      <c r="D33" s="478" t="s">
        <v>18</v>
      </c>
      <c r="E33" s="486">
        <v>1</v>
      </c>
      <c r="F33" s="487">
        <v>1</v>
      </c>
      <c r="G33" s="532">
        <v>1</v>
      </c>
      <c r="H33" s="481">
        <f t="shared" si="0"/>
        <v>62</v>
      </c>
      <c r="I33" s="482"/>
      <c r="J33" s="532"/>
      <c r="K33" s="504"/>
      <c r="L33" s="484"/>
      <c r="M33" s="490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  <c r="AB33" s="484"/>
      <c r="AC33" s="484"/>
      <c r="AD33" s="485">
        <v>62</v>
      </c>
    </row>
    <row r="34" spans="1:30" s="516" customFormat="1" ht="26.1" customHeight="1" x14ac:dyDescent="0.35">
      <c r="A34" s="37" t="s">
        <v>28</v>
      </c>
      <c r="B34" s="36" t="s">
        <v>27</v>
      </c>
      <c r="C34" s="196">
        <v>36689</v>
      </c>
      <c r="D34" s="478" t="s">
        <v>8</v>
      </c>
      <c r="E34" s="486">
        <v>2</v>
      </c>
      <c r="F34" s="487">
        <v>1</v>
      </c>
      <c r="G34" s="532">
        <v>1</v>
      </c>
      <c r="H34" s="481">
        <f t="shared" si="0"/>
        <v>59</v>
      </c>
      <c r="I34" s="482"/>
      <c r="J34" s="532"/>
      <c r="K34" s="504"/>
      <c r="L34" s="484"/>
      <c r="M34" s="389">
        <v>1</v>
      </c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21">
        <v>58</v>
      </c>
      <c r="Y34" s="484"/>
      <c r="Z34" s="484"/>
      <c r="AA34" s="484"/>
      <c r="AB34" s="484"/>
      <c r="AC34" s="484"/>
      <c r="AD34" s="500"/>
    </row>
    <row r="35" spans="1:30" s="516" customFormat="1" ht="26.1" customHeight="1" x14ac:dyDescent="0.35">
      <c r="A35" s="34" t="s">
        <v>26</v>
      </c>
      <c r="B35" s="33" t="s">
        <v>25</v>
      </c>
      <c r="C35" s="196">
        <v>36565</v>
      </c>
      <c r="D35" s="498" t="s">
        <v>5</v>
      </c>
      <c r="E35" s="486">
        <v>2</v>
      </c>
      <c r="F35" s="487">
        <v>1</v>
      </c>
      <c r="G35" s="532">
        <v>1</v>
      </c>
      <c r="H35" s="481">
        <f t="shared" si="0"/>
        <v>58</v>
      </c>
      <c r="I35" s="482"/>
      <c r="J35" s="532"/>
      <c r="K35" s="653"/>
      <c r="L35" s="490">
        <v>0</v>
      </c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21">
        <v>58</v>
      </c>
      <c r="Y35" s="484"/>
      <c r="Z35" s="484"/>
      <c r="AA35" s="484"/>
      <c r="AB35" s="484"/>
      <c r="AC35" s="484"/>
      <c r="AD35" s="500"/>
    </row>
    <row r="36" spans="1:30" s="516" customFormat="1" ht="26.1" customHeight="1" x14ac:dyDescent="0.35">
      <c r="A36" s="37" t="s">
        <v>24</v>
      </c>
      <c r="B36" s="36" t="s">
        <v>23</v>
      </c>
      <c r="C36" s="196">
        <v>36777</v>
      </c>
      <c r="D36" s="654" t="s">
        <v>18</v>
      </c>
      <c r="E36" s="506">
        <v>1</v>
      </c>
      <c r="F36" s="507">
        <v>0</v>
      </c>
      <c r="G36" s="534">
        <v>1</v>
      </c>
      <c r="H36" s="481">
        <f t="shared" si="0"/>
        <v>22</v>
      </c>
      <c r="I36" s="541"/>
      <c r="J36" s="534"/>
      <c r="K36" s="50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389">
        <v>22</v>
      </c>
      <c r="Y36" s="484"/>
      <c r="Z36" s="484"/>
      <c r="AA36" s="484"/>
      <c r="AB36" s="484"/>
      <c r="AC36" s="484"/>
      <c r="AD36" s="500"/>
    </row>
    <row r="37" spans="1:30" s="516" customFormat="1" ht="26.1" customHeight="1" x14ac:dyDescent="0.35">
      <c r="A37" s="34" t="s">
        <v>22</v>
      </c>
      <c r="B37" s="33" t="s">
        <v>21</v>
      </c>
      <c r="C37" s="196">
        <v>36542</v>
      </c>
      <c r="D37" s="498" t="s">
        <v>18</v>
      </c>
      <c r="E37" s="479">
        <v>1</v>
      </c>
      <c r="F37" s="480">
        <v>0</v>
      </c>
      <c r="G37" s="536">
        <v>1</v>
      </c>
      <c r="H37" s="481">
        <f t="shared" si="0"/>
        <v>22</v>
      </c>
      <c r="I37" s="482">
        <v>1</v>
      </c>
      <c r="J37" s="536"/>
      <c r="K37" s="649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389">
        <v>22</v>
      </c>
      <c r="Y37" s="484"/>
      <c r="Z37" s="484"/>
      <c r="AA37" s="484"/>
      <c r="AB37" s="484"/>
      <c r="AC37" s="484"/>
      <c r="AD37" s="500"/>
    </row>
    <row r="38" spans="1:30" s="516" customFormat="1" ht="26.1" customHeight="1" x14ac:dyDescent="0.35">
      <c r="A38" s="37" t="s">
        <v>20</v>
      </c>
      <c r="B38" s="36" t="s">
        <v>19</v>
      </c>
      <c r="C38" s="196">
        <v>36747</v>
      </c>
      <c r="D38" s="498" t="s">
        <v>18</v>
      </c>
      <c r="E38" s="486">
        <v>1</v>
      </c>
      <c r="F38" s="487">
        <v>0</v>
      </c>
      <c r="G38" s="532">
        <v>1</v>
      </c>
      <c r="H38" s="481">
        <f t="shared" si="0"/>
        <v>22</v>
      </c>
      <c r="I38" s="482"/>
      <c r="J38" s="532"/>
      <c r="K38" s="653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389">
        <v>22</v>
      </c>
      <c r="Y38" s="484"/>
      <c r="Z38" s="484"/>
      <c r="AA38" s="484"/>
      <c r="AB38" s="484"/>
      <c r="AC38" s="484"/>
      <c r="AD38" s="500"/>
    </row>
    <row r="39" spans="1:30" s="516" customFormat="1" ht="26.1" customHeight="1" x14ac:dyDescent="0.35">
      <c r="A39" s="34" t="s">
        <v>17</v>
      </c>
      <c r="B39" s="33" t="s">
        <v>16</v>
      </c>
      <c r="C39" s="196">
        <v>36712</v>
      </c>
      <c r="D39" s="478" t="s">
        <v>8</v>
      </c>
      <c r="E39" s="486">
        <v>1</v>
      </c>
      <c r="F39" s="487">
        <v>0</v>
      </c>
      <c r="G39" s="532">
        <v>1</v>
      </c>
      <c r="H39" s="481">
        <f t="shared" si="0"/>
        <v>22</v>
      </c>
      <c r="I39" s="482"/>
      <c r="J39" s="532"/>
      <c r="K39" s="653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389">
        <v>22</v>
      </c>
      <c r="Y39" s="484"/>
      <c r="Z39" s="484"/>
      <c r="AA39" s="484"/>
      <c r="AB39" s="484"/>
      <c r="AC39" s="484"/>
      <c r="AD39" s="500"/>
    </row>
    <row r="40" spans="1:30" s="516" customFormat="1" ht="26.1" customHeight="1" x14ac:dyDescent="0.35">
      <c r="A40" s="37" t="s">
        <v>15</v>
      </c>
      <c r="B40" s="36" t="s">
        <v>14</v>
      </c>
      <c r="C40" s="196">
        <v>36282</v>
      </c>
      <c r="D40" s="498" t="s">
        <v>8</v>
      </c>
      <c r="E40" s="486">
        <v>2</v>
      </c>
      <c r="F40" s="487">
        <v>0</v>
      </c>
      <c r="G40" s="532">
        <v>2</v>
      </c>
      <c r="H40" s="481">
        <f t="shared" si="0"/>
        <v>5</v>
      </c>
      <c r="I40" s="482"/>
      <c r="J40" s="532"/>
      <c r="K40" s="499"/>
      <c r="L40" s="484"/>
      <c r="M40" s="484"/>
      <c r="N40" s="389">
        <v>4</v>
      </c>
      <c r="O40" s="484"/>
      <c r="P40" s="389">
        <v>1</v>
      </c>
      <c r="Q40" s="484"/>
      <c r="R40" s="484"/>
      <c r="S40" s="484"/>
      <c r="T40" s="484"/>
      <c r="U40" s="484"/>
      <c r="V40" s="484"/>
      <c r="W40" s="484"/>
      <c r="X40" s="484"/>
      <c r="Y40" s="484"/>
      <c r="Z40" s="484"/>
      <c r="AA40" s="484"/>
      <c r="AB40" s="484"/>
      <c r="AC40" s="484"/>
      <c r="AD40" s="500"/>
    </row>
    <row r="41" spans="1:30" s="516" customFormat="1" ht="26.1" customHeight="1" x14ac:dyDescent="0.35">
      <c r="A41" s="34" t="s">
        <v>13</v>
      </c>
      <c r="B41" s="33" t="s">
        <v>12</v>
      </c>
      <c r="C41" s="196">
        <v>36580</v>
      </c>
      <c r="D41" s="478" t="s">
        <v>11</v>
      </c>
      <c r="E41" s="486">
        <v>1</v>
      </c>
      <c r="F41" s="487">
        <v>0</v>
      </c>
      <c r="G41" s="532">
        <v>0</v>
      </c>
      <c r="H41" s="481">
        <f t="shared" si="0"/>
        <v>0</v>
      </c>
      <c r="I41" s="482"/>
      <c r="J41" s="532"/>
      <c r="K41" s="499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90">
        <v>0</v>
      </c>
      <c r="Y41" s="484"/>
      <c r="Z41" s="484"/>
      <c r="AA41" s="484"/>
      <c r="AB41" s="484"/>
      <c r="AC41" s="484"/>
      <c r="AD41" s="500"/>
    </row>
    <row r="42" spans="1:30" s="516" customFormat="1" ht="26.1" customHeight="1" x14ac:dyDescent="0.35">
      <c r="A42" s="26" t="s">
        <v>10</v>
      </c>
      <c r="B42" s="25" t="s">
        <v>9</v>
      </c>
      <c r="C42" s="690">
        <v>36351</v>
      </c>
      <c r="D42" s="655" t="s">
        <v>8</v>
      </c>
      <c r="E42" s="656">
        <v>1</v>
      </c>
      <c r="F42" s="657">
        <v>0</v>
      </c>
      <c r="G42" s="658">
        <v>0</v>
      </c>
      <c r="H42" s="481">
        <f t="shared" si="0"/>
        <v>0</v>
      </c>
      <c r="I42" s="659"/>
      <c r="J42" s="658"/>
      <c r="K42" s="660"/>
      <c r="L42" s="661"/>
      <c r="M42" s="662">
        <v>0</v>
      </c>
      <c r="N42" s="661"/>
      <c r="O42" s="661"/>
      <c r="P42" s="661"/>
      <c r="Q42" s="661"/>
      <c r="R42" s="661"/>
      <c r="S42" s="661"/>
      <c r="T42" s="661"/>
      <c r="U42" s="661"/>
      <c r="V42" s="661"/>
      <c r="W42" s="661"/>
      <c r="X42" s="661"/>
      <c r="Y42" s="661"/>
      <c r="Z42" s="661"/>
      <c r="AA42" s="661"/>
      <c r="AB42" s="661"/>
      <c r="AC42" s="661"/>
      <c r="AD42" s="663"/>
    </row>
    <row r="43" spans="1:30" s="516" customFormat="1" ht="26.1" customHeight="1" thickBot="1" x14ac:dyDescent="0.4">
      <c r="A43" s="664" t="s">
        <v>7</v>
      </c>
      <c r="B43" s="665" t="s">
        <v>6</v>
      </c>
      <c r="C43" s="262">
        <v>36630</v>
      </c>
      <c r="D43" s="666" t="s">
        <v>5</v>
      </c>
      <c r="E43" s="667">
        <v>1</v>
      </c>
      <c r="F43" s="668">
        <v>0</v>
      </c>
      <c r="G43" s="669">
        <v>0</v>
      </c>
      <c r="H43" s="512">
        <f t="shared" si="0"/>
        <v>0</v>
      </c>
      <c r="I43" s="670"/>
      <c r="J43" s="671"/>
      <c r="K43" s="660"/>
      <c r="L43" s="661"/>
      <c r="M43" s="661"/>
      <c r="N43" s="662">
        <v>0</v>
      </c>
      <c r="O43" s="661"/>
      <c r="P43" s="661"/>
      <c r="Q43" s="661"/>
      <c r="R43" s="661"/>
      <c r="S43" s="661"/>
      <c r="T43" s="661"/>
      <c r="U43" s="661"/>
      <c r="V43" s="661"/>
      <c r="W43" s="661"/>
      <c r="X43" s="661"/>
      <c r="Y43" s="661"/>
      <c r="Z43" s="661"/>
      <c r="AA43" s="661"/>
      <c r="AB43" s="661"/>
      <c r="AC43" s="661"/>
      <c r="AD43" s="663"/>
    </row>
    <row r="44" spans="1:30" s="636" customFormat="1" ht="26.1" customHeight="1" thickBot="1" x14ac:dyDescent="0.4">
      <c r="A44" s="879" t="s">
        <v>4</v>
      </c>
      <c r="B44" s="880"/>
      <c r="C44" s="880"/>
      <c r="D44" s="880"/>
      <c r="E44" s="880"/>
      <c r="F44" s="880"/>
      <c r="G44" s="880"/>
      <c r="H44" s="672">
        <f>O44+V44+AB44</f>
        <v>1826</v>
      </c>
      <c r="I44" s="629"/>
      <c r="J44" s="673"/>
      <c r="K44" s="674"/>
      <c r="L44" s="675"/>
      <c r="M44" s="675"/>
      <c r="N44" s="675"/>
      <c r="O44" s="675">
        <v>880</v>
      </c>
      <c r="P44" s="675"/>
      <c r="Q44" s="675"/>
      <c r="R44" s="675"/>
      <c r="S44" s="675"/>
      <c r="T44" s="675"/>
      <c r="U44" s="675"/>
      <c r="V44" s="675">
        <v>880</v>
      </c>
      <c r="W44" s="675"/>
      <c r="X44" s="675"/>
      <c r="Y44" s="675"/>
      <c r="Z44" s="675"/>
      <c r="AA44" s="675"/>
      <c r="AB44" s="675">
        <v>66</v>
      </c>
      <c r="AC44" s="675"/>
      <c r="AD44" s="676"/>
    </row>
    <row r="45" spans="1:30" s="636" customFormat="1" ht="24.95" customHeight="1" thickBot="1" x14ac:dyDescent="0.4">
      <c r="A45" s="881" t="s">
        <v>3</v>
      </c>
      <c r="B45" s="882"/>
      <c r="C45" s="882"/>
      <c r="D45" s="882"/>
      <c r="E45" s="882"/>
      <c r="F45" s="882"/>
      <c r="G45" s="882"/>
      <c r="H45" s="677">
        <f>P45+AA45+AD45</f>
        <v>67</v>
      </c>
      <c r="I45" s="678"/>
      <c r="J45" s="679"/>
      <c r="K45" s="680"/>
      <c r="L45" s="681"/>
      <c r="M45" s="681"/>
      <c r="N45" s="681"/>
      <c r="O45" s="681"/>
      <c r="P45" s="681">
        <v>9</v>
      </c>
      <c r="Q45" s="681"/>
      <c r="R45" s="681"/>
      <c r="S45" s="681"/>
      <c r="T45" s="681"/>
      <c r="U45" s="681"/>
      <c r="V45" s="681"/>
      <c r="W45" s="681"/>
      <c r="X45" s="681"/>
      <c r="Y45" s="681"/>
      <c r="Z45" s="681"/>
      <c r="AA45" s="681">
        <v>51</v>
      </c>
      <c r="AB45" s="681"/>
      <c r="AC45" s="681"/>
      <c r="AD45" s="682">
        <v>7</v>
      </c>
    </row>
    <row r="46" spans="1:30" s="466" customFormat="1" ht="24.95" customHeight="1" thickBot="1" x14ac:dyDescent="0.4">
      <c r="A46" s="594"/>
      <c r="B46" s="594"/>
      <c r="C46" s="691"/>
      <c r="D46" s="884" t="s">
        <v>2</v>
      </c>
      <c r="E46" s="884"/>
      <c r="F46" s="884"/>
      <c r="G46" s="884"/>
      <c r="H46" s="683">
        <f>SUM(H5:H45)</f>
        <v>17600</v>
      </c>
      <c r="I46" s="684"/>
      <c r="J46" s="685"/>
      <c r="K46" s="886" t="s">
        <v>1</v>
      </c>
      <c r="L46" s="887"/>
      <c r="M46" s="887"/>
      <c r="N46" s="888"/>
      <c r="O46" s="686"/>
      <c r="P46" s="883"/>
      <c r="Q46" s="883"/>
      <c r="R46" s="883"/>
      <c r="S46" s="883"/>
      <c r="T46" s="883"/>
      <c r="U46" s="687"/>
      <c r="V46" s="892" t="s">
        <v>0</v>
      </c>
      <c r="W46" s="893"/>
      <c r="X46" s="893"/>
      <c r="Y46" s="893"/>
      <c r="Z46" s="893"/>
      <c r="AA46" s="893"/>
      <c r="AB46" s="894"/>
    </row>
    <row r="47" spans="1:30" s="466" customFormat="1" ht="24.95" customHeight="1" thickBot="1" x14ac:dyDescent="0.4">
      <c r="A47" s="594"/>
      <c r="B47" s="594"/>
      <c r="C47" s="691"/>
      <c r="D47" s="885"/>
      <c r="E47" s="885"/>
      <c r="F47" s="885"/>
      <c r="G47" s="885"/>
      <c r="H47" s="633"/>
      <c r="I47" s="633"/>
      <c r="J47" s="633"/>
      <c r="K47" s="889"/>
      <c r="L47" s="890"/>
      <c r="M47" s="890"/>
      <c r="N47" s="891"/>
      <c r="P47" s="635"/>
      <c r="Q47" s="688"/>
      <c r="R47" s="635"/>
      <c r="S47" s="635"/>
      <c r="T47" s="688"/>
      <c r="V47" s="895"/>
      <c r="W47" s="896"/>
      <c r="X47" s="896"/>
      <c r="Y47" s="896"/>
      <c r="Z47" s="896"/>
      <c r="AA47" s="896"/>
      <c r="AB47" s="897"/>
    </row>
    <row r="48" spans="1:30" s="466" customFormat="1" ht="24.95" customHeight="1" x14ac:dyDescent="0.35">
      <c r="A48" s="594"/>
      <c r="B48" s="594"/>
      <c r="C48" s="691"/>
      <c r="D48" s="633"/>
      <c r="E48" s="633"/>
      <c r="F48" s="633"/>
      <c r="G48" s="633"/>
      <c r="H48" s="633"/>
      <c r="I48" s="633"/>
      <c r="J48" s="633"/>
      <c r="K48" s="633"/>
      <c r="M48" s="639"/>
      <c r="Q48" s="639"/>
      <c r="T48" s="639"/>
      <c r="AB48" s="639"/>
      <c r="AD48" s="639"/>
    </row>
    <row r="49" spans="1:30" s="466" customFormat="1" ht="24.95" customHeight="1" x14ac:dyDescent="0.35">
      <c r="A49" s="594"/>
      <c r="B49" s="594"/>
      <c r="C49" s="691"/>
      <c r="D49" s="633"/>
      <c r="E49" s="633"/>
      <c r="F49" s="633"/>
      <c r="G49" s="633"/>
      <c r="H49" s="633"/>
      <c r="I49" s="633"/>
      <c r="J49" s="633"/>
      <c r="K49" s="633"/>
      <c r="M49" s="639"/>
      <c r="Q49" s="639"/>
      <c r="T49" s="639"/>
      <c r="AB49" s="639"/>
      <c r="AD49" s="639"/>
    </row>
    <row r="50" spans="1:30" ht="24.95" customHeight="1" x14ac:dyDescent="0.35"/>
    <row r="51" spans="1:30" ht="24.95" customHeight="1" x14ac:dyDescent="0.35"/>
    <row r="52" spans="1:30" ht="24.95" customHeight="1" x14ac:dyDescent="0.35"/>
    <row r="53" spans="1:30" ht="24.95" customHeight="1" x14ac:dyDescent="0.35"/>
    <row r="54" spans="1:30" ht="24.95" customHeight="1" x14ac:dyDescent="0.35"/>
    <row r="55" spans="1:30" ht="24.95" customHeight="1" x14ac:dyDescent="0.35"/>
    <row r="56" spans="1:30" ht="24.95" customHeight="1" x14ac:dyDescent="0.35"/>
    <row r="57" spans="1:30" ht="24.95" customHeight="1" x14ac:dyDescent="0.35"/>
    <row r="58" spans="1:30" ht="24.95" customHeight="1" x14ac:dyDescent="0.35"/>
    <row r="59" spans="1:30" ht="24.95" customHeight="1" x14ac:dyDescent="0.35"/>
    <row r="60" spans="1:30" ht="24.95" customHeight="1" x14ac:dyDescent="0.35"/>
    <row r="61" spans="1:30" ht="24.95" customHeight="1" x14ac:dyDescent="0.35"/>
    <row r="62" spans="1:30" ht="24.95" customHeight="1" x14ac:dyDescent="0.35"/>
    <row r="63" spans="1:30" ht="24.95" customHeight="1" x14ac:dyDescent="0.35"/>
    <row r="64" spans="1:30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</sheetData>
  <mergeCells count="17">
    <mergeCell ref="I2:I4"/>
    <mergeCell ref="J2:J4"/>
    <mergeCell ref="A1:AD1"/>
    <mergeCell ref="A44:G44"/>
    <mergeCell ref="A45:G45"/>
    <mergeCell ref="P46:T46"/>
    <mergeCell ref="D46:G47"/>
    <mergeCell ref="K46:N47"/>
    <mergeCell ref="V46:AB47"/>
    <mergeCell ref="A2:B4"/>
    <mergeCell ref="C2:C4"/>
    <mergeCell ref="D2:D4"/>
    <mergeCell ref="K2:AD2"/>
    <mergeCell ref="E2:E4"/>
    <mergeCell ref="F2:F4"/>
    <mergeCell ref="G2:G4"/>
    <mergeCell ref="H2:H4"/>
  </mergeCells>
  <pageMargins left="0.39370078740157483" right="0.17" top="0.27559055118110237" bottom="0.27559055118110237" header="0" footer="0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T173"/>
  <sheetViews>
    <sheetView tabSelected="1" zoomScale="75" zoomScaleNormal="75" workbookViewId="0">
      <selection activeCell="A84" sqref="A84"/>
    </sheetView>
  </sheetViews>
  <sheetFormatPr defaultRowHeight="23.25" x14ac:dyDescent="0.35"/>
  <cols>
    <col min="1" max="1" width="30.28515625" style="309" bestFit="1" customWidth="1"/>
    <col min="2" max="2" width="16.5703125" style="309" bestFit="1" customWidth="1"/>
    <col min="3" max="3" width="15.7109375" style="300" customWidth="1"/>
    <col min="4" max="4" width="16.7109375" style="302" bestFit="1" customWidth="1"/>
    <col min="5" max="7" width="8.7109375" style="5" customWidth="1"/>
    <col min="8" max="8" width="12" style="5" customWidth="1"/>
    <col min="9" max="10" width="8.7109375" style="5" customWidth="1"/>
    <col min="11" max="11" width="3.7109375" style="58" customWidth="1"/>
    <col min="12" max="16" width="5.7109375" style="1" customWidth="1"/>
    <col min="17" max="16384" width="9.140625" style="1"/>
  </cols>
  <sheetData>
    <row r="1" spans="1:11" ht="34.5" thickBot="1" x14ac:dyDescent="0.55000000000000004">
      <c r="A1" s="713" t="s">
        <v>478</v>
      </c>
      <c r="B1" s="714"/>
      <c r="C1" s="714"/>
      <c r="D1" s="714"/>
      <c r="E1" s="714"/>
      <c r="F1" s="714"/>
      <c r="G1" s="714"/>
      <c r="H1" s="714"/>
      <c r="I1" s="714"/>
      <c r="J1" s="714"/>
    </row>
    <row r="2" spans="1:11" ht="21.75" customHeight="1" x14ac:dyDescent="0.35">
      <c r="A2" s="715" t="s">
        <v>115</v>
      </c>
      <c r="B2" s="716"/>
      <c r="C2" s="721" t="s">
        <v>114</v>
      </c>
      <c r="D2" s="724" t="s">
        <v>113</v>
      </c>
      <c r="E2" s="727" t="s">
        <v>479</v>
      </c>
      <c r="F2" s="730" t="s">
        <v>480</v>
      </c>
      <c r="G2" s="733" t="s">
        <v>110</v>
      </c>
      <c r="H2" s="739" t="s">
        <v>476</v>
      </c>
      <c r="I2" s="727" t="s">
        <v>108</v>
      </c>
      <c r="J2" s="736" t="s">
        <v>107</v>
      </c>
    </row>
    <row r="3" spans="1:11" s="53" customFormat="1" ht="154.5" customHeight="1" x14ac:dyDescent="0.25">
      <c r="A3" s="717"/>
      <c r="B3" s="718"/>
      <c r="C3" s="722"/>
      <c r="D3" s="725"/>
      <c r="E3" s="728"/>
      <c r="F3" s="731"/>
      <c r="G3" s="734"/>
      <c r="H3" s="740"/>
      <c r="I3" s="728"/>
      <c r="J3" s="737"/>
      <c r="K3" s="62"/>
    </row>
    <row r="4" spans="1:11" s="47" customFormat="1" ht="18.75" customHeight="1" thickBot="1" x14ac:dyDescent="0.3">
      <c r="A4" s="719"/>
      <c r="B4" s="720"/>
      <c r="C4" s="723"/>
      <c r="D4" s="726"/>
      <c r="E4" s="729"/>
      <c r="F4" s="732"/>
      <c r="G4" s="735"/>
      <c r="H4" s="741"/>
      <c r="I4" s="729"/>
      <c r="J4" s="738"/>
      <c r="K4" s="68"/>
    </row>
    <row r="5" spans="1:11" s="310" customFormat="1" ht="26.1" customHeight="1" x14ac:dyDescent="0.25">
      <c r="A5" s="349" t="s">
        <v>78</v>
      </c>
      <c r="B5" s="350" t="s">
        <v>77</v>
      </c>
      <c r="C5" s="351">
        <v>36696</v>
      </c>
      <c r="D5" s="357" t="s">
        <v>143</v>
      </c>
      <c r="E5" s="355">
        <v>44</v>
      </c>
      <c r="F5" s="352">
        <v>42</v>
      </c>
      <c r="G5" s="354">
        <v>44</v>
      </c>
      <c r="H5" s="356">
        <v>3386</v>
      </c>
      <c r="I5" s="355">
        <v>33</v>
      </c>
      <c r="J5" s="353"/>
    </row>
    <row r="6" spans="1:11" s="310" customFormat="1" ht="26.1" customHeight="1" x14ac:dyDescent="0.25">
      <c r="A6" s="331" t="s">
        <v>75</v>
      </c>
      <c r="B6" s="336" t="s">
        <v>74</v>
      </c>
      <c r="C6" s="303">
        <v>36556</v>
      </c>
      <c r="D6" s="304" t="s">
        <v>146</v>
      </c>
      <c r="E6" s="311">
        <v>41</v>
      </c>
      <c r="F6" s="312">
        <v>41</v>
      </c>
      <c r="G6" s="313">
        <v>41</v>
      </c>
      <c r="H6" s="314">
        <v>3053</v>
      </c>
      <c r="I6" s="311">
        <v>22</v>
      </c>
      <c r="J6" s="92"/>
    </row>
    <row r="7" spans="1:11" s="310" customFormat="1" ht="26.1" customHeight="1" x14ac:dyDescent="0.25">
      <c r="A7" s="331" t="s">
        <v>58</v>
      </c>
      <c r="B7" s="336" t="s">
        <v>73</v>
      </c>
      <c r="C7" s="303">
        <v>36543</v>
      </c>
      <c r="D7" s="301" t="s">
        <v>142</v>
      </c>
      <c r="E7" s="311">
        <v>39</v>
      </c>
      <c r="F7" s="312">
        <v>36</v>
      </c>
      <c r="G7" s="313">
        <v>37</v>
      </c>
      <c r="H7" s="314">
        <v>2826</v>
      </c>
      <c r="I7" s="311">
        <v>6</v>
      </c>
      <c r="J7" s="315"/>
    </row>
    <row r="8" spans="1:11" s="310" customFormat="1" ht="26.1" customHeight="1" x14ac:dyDescent="0.25">
      <c r="A8" s="331" t="s">
        <v>72</v>
      </c>
      <c r="B8" s="336" t="s">
        <v>71</v>
      </c>
      <c r="C8" s="303">
        <v>36723</v>
      </c>
      <c r="D8" s="301" t="s">
        <v>143</v>
      </c>
      <c r="E8" s="311">
        <v>38</v>
      </c>
      <c r="F8" s="312">
        <v>35</v>
      </c>
      <c r="G8" s="313">
        <v>38</v>
      </c>
      <c r="H8" s="314">
        <v>2761</v>
      </c>
      <c r="I8" s="311">
        <v>11</v>
      </c>
      <c r="J8" s="315"/>
    </row>
    <row r="9" spans="1:11" s="310" customFormat="1" ht="26.1" customHeight="1" x14ac:dyDescent="0.25">
      <c r="A9" s="331" t="s">
        <v>76</v>
      </c>
      <c r="B9" s="336" t="s">
        <v>31</v>
      </c>
      <c r="C9" s="303">
        <v>36709</v>
      </c>
      <c r="D9" s="301" t="s">
        <v>143</v>
      </c>
      <c r="E9" s="311">
        <v>39</v>
      </c>
      <c r="F9" s="312">
        <v>36</v>
      </c>
      <c r="G9" s="313">
        <v>38</v>
      </c>
      <c r="H9" s="314">
        <v>2701</v>
      </c>
      <c r="I9" s="311">
        <v>4</v>
      </c>
      <c r="J9" s="92"/>
    </row>
    <row r="10" spans="1:11" s="310" customFormat="1" ht="26.1" customHeight="1" x14ac:dyDescent="0.25">
      <c r="A10" s="331" t="s">
        <v>68</v>
      </c>
      <c r="B10" s="336" t="s">
        <v>67</v>
      </c>
      <c r="C10" s="303">
        <v>36729</v>
      </c>
      <c r="D10" s="301" t="s">
        <v>143</v>
      </c>
      <c r="E10" s="311">
        <v>35</v>
      </c>
      <c r="F10" s="312">
        <v>32</v>
      </c>
      <c r="G10" s="313">
        <v>34</v>
      </c>
      <c r="H10" s="314">
        <v>2465</v>
      </c>
      <c r="I10" s="311">
        <v>4</v>
      </c>
      <c r="J10" s="92"/>
    </row>
    <row r="11" spans="1:11" s="310" customFormat="1" ht="26.1" customHeight="1" x14ac:dyDescent="0.25">
      <c r="A11" s="331" t="s">
        <v>61</v>
      </c>
      <c r="B11" s="336" t="s">
        <v>60</v>
      </c>
      <c r="C11" s="303">
        <v>36563</v>
      </c>
      <c r="D11" s="304" t="s">
        <v>142</v>
      </c>
      <c r="E11" s="311">
        <v>36</v>
      </c>
      <c r="F11" s="312">
        <v>28</v>
      </c>
      <c r="G11" s="313">
        <v>34</v>
      </c>
      <c r="H11" s="314">
        <v>2253</v>
      </c>
      <c r="I11" s="311">
        <v>2</v>
      </c>
      <c r="J11" s="315"/>
    </row>
    <row r="12" spans="1:11" s="310" customFormat="1" ht="26.1" customHeight="1" x14ac:dyDescent="0.25">
      <c r="A12" s="331" t="s">
        <v>70</v>
      </c>
      <c r="B12" s="336" t="s">
        <v>69</v>
      </c>
      <c r="C12" s="303">
        <v>36591</v>
      </c>
      <c r="D12" s="301" t="s">
        <v>142</v>
      </c>
      <c r="E12" s="305">
        <v>31</v>
      </c>
      <c r="F12" s="40">
        <v>27</v>
      </c>
      <c r="G12" s="39">
        <v>31</v>
      </c>
      <c r="H12" s="299">
        <v>2134</v>
      </c>
      <c r="I12" s="311">
        <v>1</v>
      </c>
      <c r="J12" s="92"/>
    </row>
    <row r="13" spans="1:11" s="310" customFormat="1" ht="26.1" customHeight="1" x14ac:dyDescent="0.25">
      <c r="A13" s="331" t="s">
        <v>66</v>
      </c>
      <c r="B13" s="336" t="s">
        <v>65</v>
      </c>
      <c r="C13" s="303">
        <v>36526</v>
      </c>
      <c r="D13" s="301" t="s">
        <v>146</v>
      </c>
      <c r="E13" s="311">
        <v>34</v>
      </c>
      <c r="F13" s="312">
        <v>25</v>
      </c>
      <c r="G13" s="313">
        <v>32</v>
      </c>
      <c r="H13" s="314">
        <v>2021</v>
      </c>
      <c r="I13" s="311">
        <v>14</v>
      </c>
      <c r="J13" s="92"/>
    </row>
    <row r="14" spans="1:11" s="310" customFormat="1" ht="26.1" customHeight="1" x14ac:dyDescent="0.25">
      <c r="A14" s="331" t="s">
        <v>46</v>
      </c>
      <c r="B14" s="336" t="s">
        <v>79</v>
      </c>
      <c r="C14" s="303">
        <v>36597</v>
      </c>
      <c r="D14" s="301" t="s">
        <v>142</v>
      </c>
      <c r="E14" s="311">
        <v>27</v>
      </c>
      <c r="F14" s="312">
        <v>26</v>
      </c>
      <c r="G14" s="313">
        <v>27</v>
      </c>
      <c r="H14" s="314">
        <v>1967</v>
      </c>
      <c r="I14" s="311">
        <v>3</v>
      </c>
      <c r="J14" s="315"/>
    </row>
    <row r="15" spans="1:11" s="310" customFormat="1" ht="26.1" customHeight="1" x14ac:dyDescent="0.25">
      <c r="A15" s="331" t="s">
        <v>212</v>
      </c>
      <c r="B15" s="336" t="s">
        <v>213</v>
      </c>
      <c r="C15" s="303">
        <v>37761</v>
      </c>
      <c r="D15" s="301" t="s">
        <v>142</v>
      </c>
      <c r="E15" s="311">
        <v>32</v>
      </c>
      <c r="F15" s="312">
        <v>28</v>
      </c>
      <c r="G15" s="313">
        <v>30</v>
      </c>
      <c r="H15" s="314">
        <v>1768</v>
      </c>
      <c r="I15" s="311">
        <v>9</v>
      </c>
      <c r="J15" s="315"/>
    </row>
    <row r="16" spans="1:11" s="310" customFormat="1" ht="26.1" customHeight="1" x14ac:dyDescent="0.25">
      <c r="A16" s="331" t="s">
        <v>56</v>
      </c>
      <c r="B16" s="336" t="s">
        <v>55</v>
      </c>
      <c r="C16" s="303">
        <v>36746</v>
      </c>
      <c r="D16" s="346" t="s">
        <v>142</v>
      </c>
      <c r="E16" s="316">
        <v>29</v>
      </c>
      <c r="F16" s="317">
        <v>21</v>
      </c>
      <c r="G16" s="318">
        <v>27</v>
      </c>
      <c r="H16" s="314">
        <v>1652</v>
      </c>
      <c r="I16" s="316"/>
      <c r="J16" s="319"/>
    </row>
    <row r="17" spans="1:11" s="310" customFormat="1" ht="26.1" customHeight="1" x14ac:dyDescent="0.25">
      <c r="A17" s="331" t="s">
        <v>451</v>
      </c>
      <c r="B17" s="336" t="s">
        <v>360</v>
      </c>
      <c r="C17" s="303">
        <v>37283</v>
      </c>
      <c r="D17" s="346" t="s">
        <v>142</v>
      </c>
      <c r="E17" s="305">
        <v>21</v>
      </c>
      <c r="F17" s="40">
        <v>21</v>
      </c>
      <c r="G17" s="39">
        <v>21</v>
      </c>
      <c r="H17" s="299">
        <v>1380</v>
      </c>
      <c r="I17" s="311">
        <v>6</v>
      </c>
      <c r="J17" s="92"/>
    </row>
    <row r="18" spans="1:11" s="310" customFormat="1" ht="26.1" customHeight="1" x14ac:dyDescent="0.25">
      <c r="A18" s="331" t="s">
        <v>292</v>
      </c>
      <c r="B18" s="336" t="s">
        <v>363</v>
      </c>
      <c r="C18" s="303">
        <v>37348</v>
      </c>
      <c r="D18" s="347" t="s">
        <v>142</v>
      </c>
      <c r="E18" s="311">
        <v>19</v>
      </c>
      <c r="F18" s="312">
        <v>19</v>
      </c>
      <c r="G18" s="313">
        <v>19</v>
      </c>
      <c r="H18" s="314">
        <v>1281</v>
      </c>
      <c r="I18" s="311">
        <v>3</v>
      </c>
      <c r="J18" s="315"/>
    </row>
    <row r="19" spans="1:11" s="310" customFormat="1" ht="26.1" customHeight="1" x14ac:dyDescent="0.25">
      <c r="A19" s="332" t="s">
        <v>220</v>
      </c>
      <c r="B19" s="337" t="s">
        <v>221</v>
      </c>
      <c r="C19" s="341">
        <v>37665</v>
      </c>
      <c r="D19" s="301" t="s">
        <v>143</v>
      </c>
      <c r="E19" s="316">
        <v>28</v>
      </c>
      <c r="F19" s="317">
        <v>17</v>
      </c>
      <c r="G19" s="318">
        <v>27</v>
      </c>
      <c r="H19" s="314">
        <v>1268</v>
      </c>
      <c r="I19" s="316">
        <v>14</v>
      </c>
      <c r="J19" s="319"/>
    </row>
    <row r="20" spans="1:11" s="310" customFormat="1" ht="26.1" customHeight="1" x14ac:dyDescent="0.25">
      <c r="A20" s="331" t="s">
        <v>54</v>
      </c>
      <c r="B20" s="336" t="s">
        <v>53</v>
      </c>
      <c r="C20" s="303">
        <v>36343</v>
      </c>
      <c r="D20" s="301" t="s">
        <v>142</v>
      </c>
      <c r="E20" s="311">
        <v>26</v>
      </c>
      <c r="F20" s="312">
        <v>13</v>
      </c>
      <c r="G20" s="313">
        <v>16</v>
      </c>
      <c r="H20" s="314">
        <v>1104</v>
      </c>
      <c r="I20" s="311">
        <v>1</v>
      </c>
      <c r="J20" s="315"/>
    </row>
    <row r="21" spans="1:11" s="310" customFormat="1" ht="26.1" customHeight="1" x14ac:dyDescent="0.25">
      <c r="A21" s="331" t="s">
        <v>211</v>
      </c>
      <c r="B21" s="336" t="s">
        <v>172</v>
      </c>
      <c r="C21" s="303">
        <v>37785</v>
      </c>
      <c r="D21" s="301" t="s">
        <v>143</v>
      </c>
      <c r="E21" s="316">
        <v>23</v>
      </c>
      <c r="F21" s="317">
        <v>17</v>
      </c>
      <c r="G21" s="318">
        <v>29</v>
      </c>
      <c r="H21" s="314">
        <v>1055</v>
      </c>
      <c r="I21" s="316">
        <v>18</v>
      </c>
      <c r="J21" s="319"/>
    </row>
    <row r="22" spans="1:11" s="310" customFormat="1" ht="26.1" customHeight="1" x14ac:dyDescent="0.25">
      <c r="A22" s="331" t="s">
        <v>457</v>
      </c>
      <c r="B22" s="336" t="s">
        <v>215</v>
      </c>
      <c r="C22" s="303">
        <v>37622</v>
      </c>
      <c r="D22" s="346" t="s">
        <v>146</v>
      </c>
      <c r="E22" s="311">
        <v>20</v>
      </c>
      <c r="F22" s="312">
        <v>17</v>
      </c>
      <c r="G22" s="313">
        <v>20</v>
      </c>
      <c r="H22" s="314">
        <v>1014</v>
      </c>
      <c r="I22" s="311">
        <v>9</v>
      </c>
      <c r="J22" s="315"/>
    </row>
    <row r="23" spans="1:11" s="310" customFormat="1" ht="26.1" customHeight="1" x14ac:dyDescent="0.25">
      <c r="A23" s="331" t="s">
        <v>46</v>
      </c>
      <c r="B23" s="336" t="s">
        <v>45</v>
      </c>
      <c r="C23" s="303">
        <v>36547</v>
      </c>
      <c r="D23" s="301" t="s">
        <v>149</v>
      </c>
      <c r="E23" s="311">
        <v>20</v>
      </c>
      <c r="F23" s="312">
        <v>12</v>
      </c>
      <c r="G23" s="313">
        <v>14</v>
      </c>
      <c r="H23" s="314">
        <v>996</v>
      </c>
      <c r="I23" s="311"/>
      <c r="J23" s="92">
        <v>5</v>
      </c>
    </row>
    <row r="24" spans="1:11" s="310" customFormat="1" ht="26.1" customHeight="1" x14ac:dyDescent="0.25">
      <c r="A24" s="331" t="s">
        <v>175</v>
      </c>
      <c r="B24" s="336" t="s">
        <v>176</v>
      </c>
      <c r="C24" s="303">
        <v>37505</v>
      </c>
      <c r="D24" s="301" t="s">
        <v>149</v>
      </c>
      <c r="E24" s="316">
        <v>16</v>
      </c>
      <c r="F24" s="317">
        <v>13</v>
      </c>
      <c r="G24" s="318">
        <v>16</v>
      </c>
      <c r="H24" s="314">
        <v>923</v>
      </c>
      <c r="I24" s="316"/>
      <c r="J24" s="319">
        <v>23</v>
      </c>
    </row>
    <row r="25" spans="1:11" s="310" customFormat="1" ht="26.1" customHeight="1" x14ac:dyDescent="0.25">
      <c r="A25" s="331" t="s">
        <v>44</v>
      </c>
      <c r="B25" s="336" t="s">
        <v>43</v>
      </c>
      <c r="C25" s="303">
        <v>36526</v>
      </c>
      <c r="D25" s="301" t="s">
        <v>142</v>
      </c>
      <c r="E25" s="316">
        <v>32</v>
      </c>
      <c r="F25" s="317">
        <v>8</v>
      </c>
      <c r="G25" s="318">
        <v>28</v>
      </c>
      <c r="H25" s="314">
        <v>920</v>
      </c>
      <c r="I25" s="316">
        <v>1</v>
      </c>
      <c r="J25" s="319"/>
    </row>
    <row r="26" spans="1:11" s="310" customFormat="1" ht="26.1" customHeight="1" x14ac:dyDescent="0.25">
      <c r="A26" s="331" t="s">
        <v>399</v>
      </c>
      <c r="B26" s="336" t="s">
        <v>400</v>
      </c>
      <c r="C26" s="303">
        <v>37466</v>
      </c>
      <c r="D26" s="346" t="s">
        <v>142</v>
      </c>
      <c r="E26" s="311">
        <v>17</v>
      </c>
      <c r="F26" s="312">
        <v>13</v>
      </c>
      <c r="G26" s="313">
        <v>15</v>
      </c>
      <c r="H26" s="314">
        <v>880</v>
      </c>
      <c r="I26" s="311">
        <v>1</v>
      </c>
      <c r="J26" s="315"/>
    </row>
    <row r="27" spans="1:11" s="310" customFormat="1" ht="26.1" customHeight="1" x14ac:dyDescent="0.25">
      <c r="A27" s="331" t="s">
        <v>361</v>
      </c>
      <c r="B27" s="336" t="s">
        <v>156</v>
      </c>
      <c r="C27" s="342">
        <v>37170</v>
      </c>
      <c r="D27" s="348" t="s">
        <v>146</v>
      </c>
      <c r="E27" s="311">
        <v>22</v>
      </c>
      <c r="F27" s="312">
        <v>12</v>
      </c>
      <c r="G27" s="313">
        <v>21</v>
      </c>
      <c r="H27" s="314">
        <v>879</v>
      </c>
      <c r="I27" s="311">
        <v>12</v>
      </c>
      <c r="J27" s="92"/>
    </row>
    <row r="28" spans="1:11" s="310" customFormat="1" ht="26.1" customHeight="1" x14ac:dyDescent="0.25">
      <c r="A28" s="331" t="s">
        <v>292</v>
      </c>
      <c r="B28" s="336" t="s">
        <v>216</v>
      </c>
      <c r="C28" s="303">
        <v>34008</v>
      </c>
      <c r="D28" s="301" t="s">
        <v>142</v>
      </c>
      <c r="E28" s="311">
        <v>10</v>
      </c>
      <c r="F28" s="312">
        <v>10</v>
      </c>
      <c r="G28" s="313">
        <v>10</v>
      </c>
      <c r="H28" s="314">
        <v>866</v>
      </c>
      <c r="I28" s="311"/>
      <c r="J28" s="92"/>
    </row>
    <row r="29" spans="1:11" s="310" customFormat="1" ht="26.1" customHeight="1" x14ac:dyDescent="0.25">
      <c r="A29" s="333" t="s">
        <v>209</v>
      </c>
      <c r="B29" s="338" t="s">
        <v>210</v>
      </c>
      <c r="C29" s="341">
        <v>37712</v>
      </c>
      <c r="D29" s="301" t="s">
        <v>142</v>
      </c>
      <c r="E29" s="311">
        <v>16</v>
      </c>
      <c r="F29" s="312">
        <v>13</v>
      </c>
      <c r="G29" s="313">
        <v>16</v>
      </c>
      <c r="H29" s="314">
        <v>819</v>
      </c>
      <c r="I29" s="311">
        <v>3</v>
      </c>
      <c r="J29" s="92"/>
    </row>
    <row r="30" spans="1:11" s="310" customFormat="1" ht="26.1" customHeight="1" x14ac:dyDescent="0.25">
      <c r="A30" s="331" t="s">
        <v>58</v>
      </c>
      <c r="B30" s="336" t="s">
        <v>321</v>
      </c>
      <c r="C30" s="303">
        <v>34535</v>
      </c>
      <c r="D30" s="301" t="s">
        <v>143</v>
      </c>
      <c r="E30" s="311">
        <v>9</v>
      </c>
      <c r="F30" s="312">
        <v>9</v>
      </c>
      <c r="G30" s="313">
        <v>9</v>
      </c>
      <c r="H30" s="314">
        <v>810</v>
      </c>
      <c r="I30" s="311">
        <v>4</v>
      </c>
      <c r="J30" s="92"/>
      <c r="K30" s="68"/>
    </row>
    <row r="31" spans="1:11" s="310" customFormat="1" ht="26.1" customHeight="1" x14ac:dyDescent="0.25">
      <c r="A31" s="331" t="s">
        <v>162</v>
      </c>
      <c r="B31" s="336" t="s">
        <v>163</v>
      </c>
      <c r="C31" s="303">
        <v>37126</v>
      </c>
      <c r="D31" s="301" t="s">
        <v>143</v>
      </c>
      <c r="E31" s="305">
        <v>13</v>
      </c>
      <c r="F31" s="40">
        <v>12</v>
      </c>
      <c r="G31" s="39">
        <v>13</v>
      </c>
      <c r="H31" s="299">
        <v>796</v>
      </c>
      <c r="I31" s="311">
        <v>4</v>
      </c>
      <c r="J31" s="92"/>
    </row>
    <row r="32" spans="1:11" s="310" customFormat="1" ht="26.1" customHeight="1" x14ac:dyDescent="0.25">
      <c r="A32" s="331" t="s">
        <v>322</v>
      </c>
      <c r="B32" s="336" t="s">
        <v>323</v>
      </c>
      <c r="C32" s="303">
        <v>34476</v>
      </c>
      <c r="D32" s="301" t="s">
        <v>142</v>
      </c>
      <c r="E32" s="311">
        <v>9</v>
      </c>
      <c r="F32" s="312">
        <v>9</v>
      </c>
      <c r="G32" s="313">
        <v>9</v>
      </c>
      <c r="H32" s="314">
        <v>789</v>
      </c>
      <c r="I32" s="311"/>
      <c r="J32" s="315"/>
    </row>
    <row r="33" spans="1:488" s="310" customFormat="1" ht="26.1" customHeight="1" x14ac:dyDescent="0.25">
      <c r="A33" s="333" t="s">
        <v>250</v>
      </c>
      <c r="B33" s="338" t="s">
        <v>251</v>
      </c>
      <c r="C33" s="341">
        <v>38422</v>
      </c>
      <c r="D33" s="301" t="s">
        <v>142</v>
      </c>
      <c r="E33" s="316">
        <v>17</v>
      </c>
      <c r="F33" s="317">
        <v>14</v>
      </c>
      <c r="G33" s="318">
        <v>16</v>
      </c>
      <c r="H33" s="314">
        <v>775</v>
      </c>
      <c r="I33" s="316">
        <v>4</v>
      </c>
      <c r="J33" s="319"/>
    </row>
    <row r="34" spans="1:488" s="320" customFormat="1" ht="26.1" customHeight="1" x14ac:dyDescent="0.25">
      <c r="A34" s="331" t="s">
        <v>48</v>
      </c>
      <c r="B34" s="336" t="s">
        <v>47</v>
      </c>
      <c r="C34" s="303">
        <v>36628</v>
      </c>
      <c r="D34" s="347" t="s">
        <v>149</v>
      </c>
      <c r="E34" s="311">
        <v>21</v>
      </c>
      <c r="F34" s="312">
        <v>10</v>
      </c>
      <c r="G34" s="313">
        <v>14</v>
      </c>
      <c r="H34" s="314">
        <v>769</v>
      </c>
      <c r="I34" s="311"/>
      <c r="J34" s="315">
        <v>12</v>
      </c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/>
      <c r="AN34" s="310"/>
      <c r="AO34" s="310"/>
      <c r="AP34" s="310"/>
      <c r="AQ34" s="310"/>
      <c r="AR34" s="310"/>
      <c r="AS34" s="310"/>
      <c r="AT34" s="310"/>
      <c r="AU34" s="310"/>
      <c r="AV34" s="310"/>
      <c r="AW34" s="310"/>
      <c r="AX34" s="310"/>
      <c r="AY34" s="310"/>
      <c r="AZ34" s="310"/>
      <c r="BA34" s="310"/>
      <c r="BB34" s="310"/>
      <c r="BC34" s="310"/>
      <c r="BD34" s="310"/>
      <c r="BE34" s="310"/>
      <c r="BF34" s="310"/>
      <c r="BG34" s="310"/>
      <c r="BH34" s="310"/>
      <c r="BI34" s="310"/>
      <c r="BJ34" s="310"/>
      <c r="BK34" s="310"/>
      <c r="BL34" s="310"/>
      <c r="BM34" s="310"/>
      <c r="BN34" s="310"/>
      <c r="BO34" s="310"/>
      <c r="BP34" s="310"/>
      <c r="BQ34" s="310"/>
      <c r="BR34" s="310"/>
      <c r="BS34" s="310"/>
      <c r="BT34" s="310"/>
      <c r="BU34" s="310"/>
      <c r="BV34" s="310"/>
      <c r="BW34" s="310"/>
      <c r="BX34" s="310"/>
      <c r="BY34" s="310"/>
      <c r="BZ34" s="310"/>
      <c r="CA34" s="310"/>
      <c r="CB34" s="310"/>
      <c r="CC34" s="310"/>
      <c r="CD34" s="310"/>
      <c r="CE34" s="310"/>
      <c r="CF34" s="310"/>
      <c r="CG34" s="310"/>
      <c r="CH34" s="310"/>
      <c r="CI34" s="310"/>
      <c r="CJ34" s="310"/>
      <c r="CK34" s="310"/>
      <c r="CL34" s="310"/>
      <c r="CM34" s="310"/>
      <c r="CN34" s="310"/>
      <c r="CO34" s="310"/>
      <c r="CP34" s="310"/>
      <c r="CQ34" s="310"/>
      <c r="CR34" s="310"/>
      <c r="CS34" s="310"/>
      <c r="CT34" s="310"/>
      <c r="CU34" s="310"/>
      <c r="CV34" s="310"/>
      <c r="CW34" s="310"/>
      <c r="CX34" s="310"/>
      <c r="CY34" s="310"/>
      <c r="CZ34" s="310"/>
      <c r="DA34" s="310"/>
      <c r="DB34" s="310"/>
      <c r="DC34" s="310"/>
      <c r="DD34" s="310"/>
      <c r="DE34" s="310"/>
      <c r="DF34" s="310"/>
      <c r="DG34" s="310"/>
      <c r="DH34" s="310"/>
      <c r="DI34" s="310"/>
      <c r="DJ34" s="310"/>
      <c r="DK34" s="310"/>
      <c r="DL34" s="310"/>
      <c r="DM34" s="310"/>
      <c r="DN34" s="310"/>
      <c r="DO34" s="310"/>
      <c r="DP34" s="310"/>
      <c r="DQ34" s="310"/>
      <c r="DR34" s="310"/>
      <c r="DS34" s="310"/>
      <c r="DT34" s="310"/>
      <c r="DU34" s="310"/>
      <c r="DV34" s="310"/>
      <c r="DW34" s="310"/>
      <c r="DX34" s="310"/>
      <c r="DY34" s="310"/>
      <c r="DZ34" s="310"/>
      <c r="EA34" s="310"/>
      <c r="EB34" s="310"/>
      <c r="EC34" s="310"/>
      <c r="ED34" s="310"/>
      <c r="EE34" s="310"/>
      <c r="EF34" s="310"/>
      <c r="EG34" s="310"/>
      <c r="EH34" s="310"/>
      <c r="EI34" s="310"/>
      <c r="EJ34" s="310"/>
      <c r="EK34" s="310"/>
      <c r="EL34" s="310"/>
      <c r="EM34" s="310"/>
      <c r="EN34" s="310"/>
      <c r="EO34" s="310"/>
      <c r="EP34" s="310"/>
      <c r="EQ34" s="310"/>
      <c r="ER34" s="310"/>
      <c r="ES34" s="310"/>
      <c r="ET34" s="310"/>
      <c r="EU34" s="310"/>
      <c r="EV34" s="310"/>
      <c r="EW34" s="310"/>
      <c r="EX34" s="310"/>
      <c r="EY34" s="310"/>
      <c r="EZ34" s="310"/>
      <c r="FA34" s="310"/>
      <c r="FB34" s="310"/>
      <c r="FC34" s="310"/>
      <c r="FD34" s="310"/>
      <c r="FE34" s="310"/>
      <c r="FF34" s="310"/>
      <c r="FG34" s="310"/>
      <c r="FH34" s="310"/>
      <c r="FI34" s="310"/>
      <c r="FJ34" s="310"/>
      <c r="FK34" s="310"/>
      <c r="FL34" s="310"/>
      <c r="FM34" s="310"/>
      <c r="FN34" s="310"/>
      <c r="FO34" s="310"/>
      <c r="FP34" s="310"/>
      <c r="FQ34" s="310"/>
      <c r="FR34" s="310"/>
      <c r="FS34" s="310"/>
      <c r="FT34" s="310"/>
      <c r="FU34" s="310"/>
      <c r="FV34" s="310"/>
      <c r="FW34" s="310"/>
      <c r="FX34" s="310"/>
      <c r="FY34" s="310"/>
      <c r="FZ34" s="310"/>
      <c r="GA34" s="310"/>
      <c r="GB34" s="310"/>
      <c r="GC34" s="310"/>
      <c r="GD34" s="310"/>
      <c r="GE34" s="310"/>
      <c r="GF34" s="310"/>
      <c r="GG34" s="310"/>
      <c r="GH34" s="310"/>
      <c r="GI34" s="310"/>
      <c r="GJ34" s="310"/>
      <c r="GK34" s="310"/>
      <c r="GL34" s="310"/>
      <c r="GM34" s="310"/>
      <c r="GN34" s="310"/>
      <c r="GO34" s="310"/>
      <c r="GP34" s="310"/>
      <c r="GQ34" s="310"/>
      <c r="GR34" s="310"/>
      <c r="GS34" s="310"/>
      <c r="GT34" s="310"/>
      <c r="GU34" s="310"/>
      <c r="GV34" s="310"/>
      <c r="GW34" s="310"/>
      <c r="GX34" s="310"/>
      <c r="GY34" s="310"/>
      <c r="GZ34" s="310"/>
      <c r="HA34" s="310"/>
      <c r="HB34" s="310"/>
      <c r="HC34" s="310"/>
      <c r="HD34" s="310"/>
      <c r="HE34" s="310"/>
      <c r="HF34" s="310"/>
      <c r="HG34" s="310"/>
      <c r="HH34" s="310"/>
      <c r="HI34" s="310"/>
      <c r="HJ34" s="310"/>
      <c r="HK34" s="310"/>
      <c r="HL34" s="310"/>
      <c r="HM34" s="310"/>
      <c r="HN34" s="310"/>
      <c r="HO34" s="310"/>
      <c r="HP34" s="310"/>
      <c r="HQ34" s="310"/>
      <c r="HR34" s="310"/>
      <c r="HS34" s="310"/>
      <c r="HT34" s="310"/>
      <c r="HU34" s="310"/>
      <c r="HV34" s="310"/>
      <c r="HW34" s="310"/>
      <c r="HX34" s="310"/>
      <c r="HY34" s="310"/>
      <c r="HZ34" s="310"/>
      <c r="IA34" s="310"/>
      <c r="IB34" s="310"/>
      <c r="IC34" s="310"/>
      <c r="ID34" s="310"/>
      <c r="IE34" s="310"/>
      <c r="IF34" s="310"/>
      <c r="IG34" s="310"/>
      <c r="IH34" s="310"/>
      <c r="II34" s="310"/>
      <c r="IJ34" s="310"/>
      <c r="IK34" s="310"/>
      <c r="IL34" s="310"/>
      <c r="IM34" s="310"/>
      <c r="IN34" s="310"/>
      <c r="IO34" s="310"/>
      <c r="IP34" s="310"/>
      <c r="IQ34" s="310"/>
      <c r="IR34" s="310"/>
      <c r="IS34" s="310"/>
      <c r="IT34" s="310"/>
      <c r="IU34" s="310"/>
      <c r="IV34" s="310"/>
      <c r="IW34" s="310"/>
      <c r="IX34" s="310"/>
      <c r="IY34" s="310"/>
      <c r="IZ34" s="310"/>
      <c r="JA34" s="310"/>
      <c r="JB34" s="310"/>
      <c r="JC34" s="310"/>
      <c r="JD34" s="310"/>
      <c r="JE34" s="310"/>
      <c r="JF34" s="310"/>
      <c r="JG34" s="310"/>
      <c r="JH34" s="310"/>
      <c r="JI34" s="310"/>
      <c r="JJ34" s="310"/>
      <c r="JK34" s="310"/>
      <c r="JL34" s="310"/>
      <c r="JM34" s="310"/>
      <c r="JN34" s="310"/>
      <c r="JO34" s="310"/>
      <c r="JP34" s="310"/>
      <c r="JQ34" s="310"/>
      <c r="JR34" s="310"/>
      <c r="JS34" s="310"/>
      <c r="JT34" s="310"/>
      <c r="JU34" s="310"/>
      <c r="JV34" s="310"/>
      <c r="JW34" s="310"/>
      <c r="JX34" s="310"/>
      <c r="JY34" s="310"/>
      <c r="JZ34" s="310"/>
      <c r="KA34" s="310"/>
      <c r="KB34" s="310"/>
      <c r="KC34" s="310"/>
      <c r="KD34" s="310"/>
      <c r="KE34" s="310"/>
      <c r="KF34" s="310"/>
      <c r="KG34" s="310"/>
      <c r="KH34" s="310"/>
      <c r="KI34" s="310"/>
      <c r="KJ34" s="310"/>
      <c r="KK34" s="310"/>
      <c r="KL34" s="310"/>
      <c r="KM34" s="310"/>
      <c r="KN34" s="310"/>
      <c r="KO34" s="310"/>
      <c r="KP34" s="310"/>
      <c r="KQ34" s="310"/>
      <c r="KR34" s="310"/>
      <c r="KS34" s="310"/>
      <c r="KT34" s="310"/>
      <c r="KU34" s="310"/>
      <c r="KV34" s="310"/>
      <c r="KW34" s="310"/>
      <c r="KX34" s="310"/>
      <c r="KY34" s="310"/>
      <c r="KZ34" s="310"/>
      <c r="LA34" s="310"/>
      <c r="LB34" s="310"/>
      <c r="LC34" s="310"/>
      <c r="LD34" s="310"/>
      <c r="LE34" s="310"/>
      <c r="LF34" s="310"/>
      <c r="LG34" s="310"/>
      <c r="LH34" s="310"/>
      <c r="LI34" s="310"/>
      <c r="LJ34" s="310"/>
      <c r="LK34" s="310"/>
      <c r="LL34" s="310"/>
      <c r="LM34" s="310"/>
      <c r="LN34" s="310"/>
      <c r="LO34" s="310"/>
      <c r="LP34" s="310"/>
      <c r="LQ34" s="310"/>
      <c r="LR34" s="310"/>
      <c r="LS34" s="310"/>
      <c r="LT34" s="310"/>
      <c r="LU34" s="310"/>
      <c r="LV34" s="310"/>
      <c r="LW34" s="310"/>
      <c r="LX34" s="310"/>
      <c r="LY34" s="310"/>
      <c r="LZ34" s="310"/>
      <c r="MA34" s="310"/>
      <c r="MB34" s="310"/>
      <c r="MC34" s="310"/>
      <c r="MD34" s="310"/>
      <c r="ME34" s="310"/>
      <c r="MF34" s="310"/>
      <c r="MG34" s="310"/>
      <c r="MH34" s="310"/>
      <c r="MI34" s="310"/>
      <c r="MJ34" s="310"/>
      <c r="MK34" s="310"/>
      <c r="ML34" s="310"/>
      <c r="MM34" s="310"/>
      <c r="MN34" s="310"/>
      <c r="MO34" s="310"/>
      <c r="MP34" s="310"/>
      <c r="MQ34" s="310"/>
      <c r="MR34" s="310"/>
      <c r="MS34" s="310"/>
      <c r="MT34" s="310"/>
      <c r="MU34" s="310"/>
      <c r="MV34" s="310"/>
      <c r="MW34" s="310"/>
      <c r="MX34" s="310"/>
      <c r="MY34" s="310"/>
      <c r="MZ34" s="310"/>
      <c r="NA34" s="310"/>
      <c r="NB34" s="310"/>
      <c r="NC34" s="310"/>
      <c r="ND34" s="310"/>
      <c r="NE34" s="310"/>
      <c r="NF34" s="310"/>
      <c r="NG34" s="310"/>
      <c r="NH34" s="310"/>
      <c r="NI34" s="310"/>
      <c r="NJ34" s="310"/>
      <c r="NK34" s="310"/>
      <c r="NL34" s="310"/>
      <c r="NM34" s="310"/>
      <c r="NN34" s="310"/>
      <c r="NO34" s="310"/>
      <c r="NP34" s="310"/>
      <c r="NQ34" s="310"/>
      <c r="NR34" s="310"/>
      <c r="NS34" s="310"/>
      <c r="NT34" s="310"/>
      <c r="NU34" s="310"/>
      <c r="NV34" s="310"/>
      <c r="NW34" s="310"/>
      <c r="NX34" s="310"/>
      <c r="NY34" s="310"/>
      <c r="NZ34" s="310"/>
      <c r="OA34" s="310"/>
      <c r="OB34" s="310"/>
      <c r="OC34" s="310"/>
      <c r="OD34" s="310"/>
      <c r="OE34" s="310"/>
      <c r="OF34" s="310"/>
      <c r="OG34" s="310"/>
      <c r="OH34" s="310"/>
      <c r="OI34" s="310"/>
      <c r="OJ34" s="310"/>
      <c r="OK34" s="310"/>
      <c r="OL34" s="310"/>
      <c r="OM34" s="310"/>
      <c r="ON34" s="310"/>
      <c r="OO34" s="310"/>
      <c r="OP34" s="310"/>
      <c r="OQ34" s="310"/>
      <c r="OR34" s="310"/>
      <c r="OS34" s="310"/>
      <c r="OT34" s="310"/>
      <c r="OU34" s="310"/>
      <c r="OV34" s="310"/>
      <c r="OW34" s="310"/>
      <c r="OX34" s="310"/>
      <c r="OY34" s="310"/>
      <c r="OZ34" s="310"/>
      <c r="PA34" s="310"/>
      <c r="PB34" s="310"/>
      <c r="PC34" s="310"/>
      <c r="PD34" s="310"/>
      <c r="PE34" s="310"/>
      <c r="PF34" s="310"/>
      <c r="PG34" s="310"/>
      <c r="PH34" s="310"/>
      <c r="PI34" s="310"/>
      <c r="PJ34" s="310"/>
      <c r="PK34" s="310"/>
      <c r="PL34" s="310"/>
      <c r="PM34" s="310"/>
      <c r="PN34" s="310"/>
      <c r="PO34" s="310"/>
      <c r="PP34" s="310"/>
      <c r="PQ34" s="310"/>
      <c r="PR34" s="310"/>
      <c r="PS34" s="310"/>
      <c r="PT34" s="310"/>
      <c r="PU34" s="310"/>
      <c r="PV34" s="310"/>
      <c r="PW34" s="310"/>
      <c r="PX34" s="310"/>
      <c r="PY34" s="310"/>
      <c r="PZ34" s="310"/>
      <c r="QA34" s="310"/>
      <c r="QB34" s="310"/>
      <c r="QC34" s="310"/>
      <c r="QD34" s="310"/>
      <c r="QE34" s="310"/>
      <c r="QF34" s="310"/>
      <c r="QG34" s="310"/>
      <c r="QH34" s="310"/>
      <c r="QI34" s="310"/>
      <c r="QJ34" s="310"/>
      <c r="QK34" s="310"/>
      <c r="QL34" s="310"/>
      <c r="QM34" s="310"/>
      <c r="QN34" s="310"/>
      <c r="QO34" s="310"/>
      <c r="QP34" s="310"/>
      <c r="QQ34" s="310"/>
      <c r="QR34" s="310"/>
      <c r="QS34" s="310"/>
      <c r="QT34" s="310"/>
      <c r="QU34" s="310"/>
      <c r="QV34" s="310"/>
      <c r="QW34" s="310"/>
      <c r="QX34" s="310"/>
      <c r="QY34" s="310"/>
      <c r="QZ34" s="310"/>
      <c r="RA34" s="310"/>
      <c r="RB34" s="310"/>
      <c r="RC34" s="310"/>
      <c r="RD34" s="310"/>
      <c r="RE34" s="310"/>
      <c r="RF34" s="310"/>
      <c r="RG34" s="310"/>
      <c r="RH34" s="310"/>
      <c r="RI34" s="310"/>
      <c r="RJ34" s="310"/>
      <c r="RK34" s="310"/>
      <c r="RL34" s="310"/>
      <c r="RM34" s="310"/>
      <c r="RN34" s="310"/>
      <c r="RO34" s="310"/>
      <c r="RP34" s="310"/>
      <c r="RQ34" s="310"/>
      <c r="RR34" s="310"/>
      <c r="RS34" s="310"/>
      <c r="RT34" s="310"/>
    </row>
    <row r="35" spans="1:488" s="310" customFormat="1" ht="26.1" customHeight="1" x14ac:dyDescent="0.25">
      <c r="A35" s="331" t="s">
        <v>379</v>
      </c>
      <c r="B35" s="336" t="s">
        <v>380</v>
      </c>
      <c r="C35" s="303">
        <v>37367</v>
      </c>
      <c r="D35" s="347" t="s">
        <v>146</v>
      </c>
      <c r="E35" s="305">
        <v>16</v>
      </c>
      <c r="F35" s="40">
        <v>13</v>
      </c>
      <c r="G35" s="39">
        <v>15</v>
      </c>
      <c r="H35" s="299">
        <v>764</v>
      </c>
      <c r="I35" s="311">
        <v>10</v>
      </c>
      <c r="J35" s="92"/>
    </row>
    <row r="36" spans="1:488" s="310" customFormat="1" ht="26.1" customHeight="1" x14ac:dyDescent="0.25">
      <c r="A36" s="331" t="s">
        <v>452</v>
      </c>
      <c r="B36" s="336" t="s">
        <v>73</v>
      </c>
      <c r="C36" s="303">
        <v>37270</v>
      </c>
      <c r="D36" s="301" t="s">
        <v>143</v>
      </c>
      <c r="E36" s="311">
        <v>11</v>
      </c>
      <c r="F36" s="312">
        <v>11</v>
      </c>
      <c r="G36" s="313">
        <v>11</v>
      </c>
      <c r="H36" s="314">
        <v>762</v>
      </c>
      <c r="I36" s="311">
        <v>7</v>
      </c>
      <c r="J36" s="315"/>
    </row>
    <row r="37" spans="1:488" s="310" customFormat="1" ht="26.1" customHeight="1" x14ac:dyDescent="0.25">
      <c r="A37" s="331" t="s">
        <v>166</v>
      </c>
      <c r="B37" s="336" t="s">
        <v>167</v>
      </c>
      <c r="C37" s="303">
        <v>37020</v>
      </c>
      <c r="D37" s="304" t="s">
        <v>142</v>
      </c>
      <c r="E37" s="311">
        <v>11</v>
      </c>
      <c r="F37" s="312">
        <v>11</v>
      </c>
      <c r="G37" s="313">
        <v>11</v>
      </c>
      <c r="H37" s="314">
        <v>758</v>
      </c>
      <c r="I37" s="311">
        <v>2</v>
      </c>
      <c r="J37" s="315"/>
    </row>
    <row r="38" spans="1:488" s="310" customFormat="1" ht="26.1" customHeight="1" x14ac:dyDescent="0.25">
      <c r="A38" s="331" t="s">
        <v>453</v>
      </c>
      <c r="B38" s="336" t="s">
        <v>454</v>
      </c>
      <c r="C38" s="303">
        <v>37618</v>
      </c>
      <c r="D38" s="301" t="s">
        <v>143</v>
      </c>
      <c r="E38" s="311">
        <v>12</v>
      </c>
      <c r="F38" s="312">
        <v>11</v>
      </c>
      <c r="G38" s="313">
        <v>12</v>
      </c>
      <c r="H38" s="314">
        <v>730</v>
      </c>
      <c r="I38" s="311">
        <v>2</v>
      </c>
      <c r="J38" s="315"/>
    </row>
    <row r="39" spans="1:488" s="310" customFormat="1" ht="26.1" customHeight="1" x14ac:dyDescent="0.25">
      <c r="A39" s="331" t="s">
        <v>64</v>
      </c>
      <c r="B39" s="336" t="s">
        <v>63</v>
      </c>
      <c r="C39" s="303">
        <v>36316</v>
      </c>
      <c r="D39" s="301" t="s">
        <v>149</v>
      </c>
      <c r="E39" s="311">
        <v>14</v>
      </c>
      <c r="F39" s="312">
        <v>9</v>
      </c>
      <c r="G39" s="313">
        <v>9</v>
      </c>
      <c r="H39" s="314">
        <v>724</v>
      </c>
      <c r="I39" s="311"/>
      <c r="J39" s="92">
        <v>8</v>
      </c>
    </row>
    <row r="40" spans="1:488" s="310" customFormat="1" ht="26.1" customHeight="1" x14ac:dyDescent="0.25">
      <c r="A40" s="331" t="s">
        <v>324</v>
      </c>
      <c r="B40" s="336" t="s">
        <v>325</v>
      </c>
      <c r="C40" s="303">
        <v>34353</v>
      </c>
      <c r="D40" s="301" t="s">
        <v>143</v>
      </c>
      <c r="E40" s="316">
        <v>11</v>
      </c>
      <c r="F40" s="317">
        <v>9</v>
      </c>
      <c r="G40" s="318">
        <v>9</v>
      </c>
      <c r="H40" s="314">
        <v>692</v>
      </c>
      <c r="I40" s="316">
        <v>2</v>
      </c>
      <c r="J40" s="319"/>
    </row>
    <row r="41" spans="1:488" s="310" customFormat="1" ht="26.1" customHeight="1" x14ac:dyDescent="0.25">
      <c r="A41" s="331" t="s">
        <v>58</v>
      </c>
      <c r="B41" s="336" t="s">
        <v>62</v>
      </c>
      <c r="C41" s="303">
        <v>36192</v>
      </c>
      <c r="D41" s="301" t="s">
        <v>143</v>
      </c>
      <c r="E41" s="305">
        <v>13</v>
      </c>
      <c r="F41" s="40">
        <v>8</v>
      </c>
      <c r="G41" s="39">
        <v>12</v>
      </c>
      <c r="H41" s="299">
        <v>650</v>
      </c>
      <c r="I41" s="316">
        <v>3</v>
      </c>
      <c r="J41" s="92"/>
    </row>
    <row r="42" spans="1:488" s="310" customFormat="1" ht="26.1" customHeight="1" x14ac:dyDescent="0.25">
      <c r="A42" s="331" t="s">
        <v>161</v>
      </c>
      <c r="B42" s="336" t="s">
        <v>31</v>
      </c>
      <c r="C42" s="303">
        <v>36974</v>
      </c>
      <c r="D42" s="301" t="s">
        <v>143</v>
      </c>
      <c r="E42" s="311">
        <v>15</v>
      </c>
      <c r="F42" s="312">
        <v>9</v>
      </c>
      <c r="G42" s="313">
        <v>11</v>
      </c>
      <c r="H42" s="314">
        <v>648</v>
      </c>
      <c r="I42" s="311">
        <v>4</v>
      </c>
      <c r="J42" s="92"/>
    </row>
    <row r="43" spans="1:488" s="310" customFormat="1" ht="26.1" customHeight="1" x14ac:dyDescent="0.25">
      <c r="A43" s="332" t="s">
        <v>214</v>
      </c>
      <c r="B43" s="337" t="s">
        <v>77</v>
      </c>
      <c r="C43" s="341">
        <v>37698</v>
      </c>
      <c r="D43" s="301" t="s">
        <v>143</v>
      </c>
      <c r="E43" s="316">
        <v>15</v>
      </c>
      <c r="F43" s="317">
        <v>11</v>
      </c>
      <c r="G43" s="318">
        <v>14</v>
      </c>
      <c r="H43" s="314">
        <v>639</v>
      </c>
      <c r="I43" s="316">
        <v>7</v>
      </c>
      <c r="J43" s="319"/>
    </row>
    <row r="44" spans="1:488" s="310" customFormat="1" ht="26.1" customHeight="1" x14ac:dyDescent="0.25">
      <c r="A44" s="331" t="s">
        <v>326</v>
      </c>
      <c r="B44" s="336" t="s">
        <v>327</v>
      </c>
      <c r="C44" s="303">
        <v>34547</v>
      </c>
      <c r="D44" s="301" t="s">
        <v>143</v>
      </c>
      <c r="E44" s="311">
        <v>8</v>
      </c>
      <c r="F44" s="312">
        <v>7</v>
      </c>
      <c r="G44" s="313">
        <v>8</v>
      </c>
      <c r="H44" s="314">
        <v>613</v>
      </c>
      <c r="I44" s="311">
        <v>1</v>
      </c>
      <c r="J44" s="315"/>
    </row>
    <row r="45" spans="1:488" s="310" customFormat="1" ht="26.1" customHeight="1" x14ac:dyDescent="0.25">
      <c r="A45" s="331" t="s">
        <v>150</v>
      </c>
      <c r="B45" s="336" t="s">
        <v>151</v>
      </c>
      <c r="C45" s="303">
        <v>36753</v>
      </c>
      <c r="D45" s="301" t="s">
        <v>142</v>
      </c>
      <c r="E45" s="311">
        <v>23</v>
      </c>
      <c r="F45" s="312">
        <v>6</v>
      </c>
      <c r="G45" s="313">
        <v>19</v>
      </c>
      <c r="H45" s="314">
        <v>586</v>
      </c>
      <c r="I45" s="311">
        <v>1</v>
      </c>
      <c r="J45" s="315"/>
    </row>
    <row r="46" spans="1:488" s="310" customFormat="1" ht="26.1" customHeight="1" x14ac:dyDescent="0.25">
      <c r="A46" s="331" t="s">
        <v>328</v>
      </c>
      <c r="B46" s="336" t="s">
        <v>329</v>
      </c>
      <c r="C46" s="303">
        <v>35995</v>
      </c>
      <c r="D46" s="301" t="s">
        <v>143</v>
      </c>
      <c r="E46" s="311">
        <v>10</v>
      </c>
      <c r="F46" s="312">
        <v>6</v>
      </c>
      <c r="G46" s="313">
        <v>8</v>
      </c>
      <c r="H46" s="314">
        <v>553</v>
      </c>
      <c r="I46" s="311"/>
      <c r="J46" s="315"/>
    </row>
    <row r="47" spans="1:488" s="310" customFormat="1" ht="26.1" customHeight="1" x14ac:dyDescent="0.25">
      <c r="A47" s="331" t="s">
        <v>59</v>
      </c>
      <c r="B47" s="336" t="s">
        <v>43</v>
      </c>
      <c r="C47" s="303">
        <v>36289</v>
      </c>
      <c r="D47" s="301" t="s">
        <v>143</v>
      </c>
      <c r="E47" s="311">
        <v>13</v>
      </c>
      <c r="F47" s="312">
        <v>5</v>
      </c>
      <c r="G47" s="313">
        <v>12</v>
      </c>
      <c r="H47" s="314">
        <v>531</v>
      </c>
      <c r="I47" s="311">
        <v>3</v>
      </c>
      <c r="J47" s="315"/>
    </row>
    <row r="48" spans="1:488" s="310" customFormat="1" ht="26.1" customHeight="1" x14ac:dyDescent="0.25">
      <c r="A48" s="331" t="s">
        <v>455</v>
      </c>
      <c r="B48" s="336" t="s">
        <v>456</v>
      </c>
      <c r="C48" s="303">
        <v>37492</v>
      </c>
      <c r="D48" s="346" t="s">
        <v>142</v>
      </c>
      <c r="E48" s="311">
        <v>10</v>
      </c>
      <c r="F48" s="312">
        <v>9</v>
      </c>
      <c r="G48" s="313">
        <v>9</v>
      </c>
      <c r="H48" s="314">
        <v>530</v>
      </c>
      <c r="I48" s="311"/>
      <c r="J48" s="315"/>
    </row>
    <row r="49" spans="1:481" s="310" customFormat="1" ht="26.1" customHeight="1" x14ac:dyDescent="0.25">
      <c r="A49" s="331" t="s">
        <v>362</v>
      </c>
      <c r="B49" s="336" t="s">
        <v>170</v>
      </c>
      <c r="C49" s="303">
        <v>37130</v>
      </c>
      <c r="D49" s="348" t="s">
        <v>142</v>
      </c>
      <c r="E49" s="311">
        <v>12</v>
      </c>
      <c r="F49" s="312">
        <v>10</v>
      </c>
      <c r="G49" s="313">
        <v>10</v>
      </c>
      <c r="H49" s="314">
        <v>530</v>
      </c>
      <c r="I49" s="311">
        <v>3</v>
      </c>
      <c r="J49" s="315"/>
      <c r="K49" s="68"/>
    </row>
    <row r="50" spans="1:481" s="310" customFormat="1" ht="26.1" customHeight="1" x14ac:dyDescent="0.25">
      <c r="A50" s="331" t="s">
        <v>216</v>
      </c>
      <c r="B50" s="336" t="s">
        <v>217</v>
      </c>
      <c r="C50" s="343">
        <v>37732</v>
      </c>
      <c r="D50" s="308" t="s">
        <v>149</v>
      </c>
      <c r="E50" s="321">
        <v>9</v>
      </c>
      <c r="F50" s="322">
        <v>9</v>
      </c>
      <c r="G50" s="323">
        <v>9</v>
      </c>
      <c r="H50" s="314">
        <v>510</v>
      </c>
      <c r="I50" s="321"/>
      <c r="J50" s="324">
        <v>5</v>
      </c>
    </row>
    <row r="51" spans="1:481" s="310" customFormat="1" ht="26.1" customHeight="1" x14ac:dyDescent="0.25">
      <c r="A51" s="332" t="s">
        <v>242</v>
      </c>
      <c r="B51" s="306" t="s">
        <v>243</v>
      </c>
      <c r="C51" s="341">
        <v>38293</v>
      </c>
      <c r="D51" s="347" t="s">
        <v>146</v>
      </c>
      <c r="E51" s="311">
        <v>18</v>
      </c>
      <c r="F51" s="312">
        <v>8</v>
      </c>
      <c r="G51" s="313">
        <v>17</v>
      </c>
      <c r="H51" s="314">
        <v>508</v>
      </c>
      <c r="I51" s="311">
        <v>13</v>
      </c>
      <c r="J51" s="315"/>
    </row>
    <row r="52" spans="1:481" s="310" customFormat="1" ht="26.1" customHeight="1" x14ac:dyDescent="0.25">
      <c r="A52" s="331" t="s">
        <v>58</v>
      </c>
      <c r="B52" s="336" t="s">
        <v>77</v>
      </c>
      <c r="C52" s="303">
        <v>35166</v>
      </c>
      <c r="D52" s="301" t="s">
        <v>142</v>
      </c>
      <c r="E52" s="311">
        <v>8</v>
      </c>
      <c r="F52" s="312">
        <v>6</v>
      </c>
      <c r="G52" s="313">
        <v>7</v>
      </c>
      <c r="H52" s="314">
        <v>505</v>
      </c>
      <c r="I52" s="311">
        <v>2</v>
      </c>
      <c r="J52" s="315"/>
    </row>
    <row r="53" spans="1:481" s="310" customFormat="1" ht="26.1" customHeight="1" x14ac:dyDescent="0.25">
      <c r="A53" s="331" t="s">
        <v>58</v>
      </c>
      <c r="B53" s="336" t="s">
        <v>57</v>
      </c>
      <c r="C53" s="303">
        <v>36322</v>
      </c>
      <c r="D53" s="301" t="s">
        <v>146</v>
      </c>
      <c r="E53" s="311">
        <v>21</v>
      </c>
      <c r="F53" s="312">
        <v>7</v>
      </c>
      <c r="G53" s="313">
        <v>14</v>
      </c>
      <c r="H53" s="314">
        <v>502</v>
      </c>
      <c r="I53" s="311">
        <v>2</v>
      </c>
      <c r="J53" s="315"/>
    </row>
    <row r="54" spans="1:481" s="310" customFormat="1" ht="26.1" customHeight="1" x14ac:dyDescent="0.25">
      <c r="A54" s="331" t="s">
        <v>238</v>
      </c>
      <c r="B54" s="336" t="s">
        <v>239</v>
      </c>
      <c r="C54" s="303">
        <v>38584</v>
      </c>
      <c r="D54" s="301" t="s">
        <v>149</v>
      </c>
      <c r="E54" s="305">
        <v>16</v>
      </c>
      <c r="F54" s="40">
        <v>7</v>
      </c>
      <c r="G54" s="39">
        <v>13</v>
      </c>
      <c r="H54" s="299">
        <v>476</v>
      </c>
      <c r="I54" s="311"/>
      <c r="J54" s="92">
        <v>11</v>
      </c>
    </row>
    <row r="55" spans="1:481" s="310" customFormat="1" ht="26.1" customHeight="1" x14ac:dyDescent="0.25">
      <c r="A55" s="332" t="s">
        <v>218</v>
      </c>
      <c r="B55" s="337" t="s">
        <v>219</v>
      </c>
      <c r="C55" s="341">
        <v>37811</v>
      </c>
      <c r="D55" s="304" t="s">
        <v>142</v>
      </c>
      <c r="E55" s="311">
        <v>9</v>
      </c>
      <c r="F55" s="312">
        <v>7</v>
      </c>
      <c r="G55" s="313">
        <v>9</v>
      </c>
      <c r="H55" s="314">
        <v>454</v>
      </c>
      <c r="I55" s="311">
        <v>1</v>
      </c>
      <c r="J55" s="315"/>
    </row>
    <row r="56" spans="1:481" s="310" customFormat="1" ht="26.1" customHeight="1" x14ac:dyDescent="0.25">
      <c r="A56" s="331" t="s">
        <v>330</v>
      </c>
      <c r="B56" s="336" t="s">
        <v>253</v>
      </c>
      <c r="C56" s="342">
        <v>35956</v>
      </c>
      <c r="D56" s="304" t="s">
        <v>149</v>
      </c>
      <c r="E56" s="311">
        <v>8</v>
      </c>
      <c r="F56" s="312">
        <v>5</v>
      </c>
      <c r="G56" s="313">
        <v>5</v>
      </c>
      <c r="H56" s="314">
        <v>440</v>
      </c>
      <c r="I56" s="311"/>
      <c r="J56" s="315">
        <v>7</v>
      </c>
    </row>
    <row r="57" spans="1:481" s="310" customFormat="1" ht="26.1" customHeight="1" x14ac:dyDescent="0.25">
      <c r="A57" s="331" t="s">
        <v>171</v>
      </c>
      <c r="B57" s="336" t="s">
        <v>172</v>
      </c>
      <c r="C57" s="303">
        <v>37118</v>
      </c>
      <c r="D57" s="301" t="s">
        <v>143</v>
      </c>
      <c r="E57" s="311">
        <v>9</v>
      </c>
      <c r="F57" s="312">
        <v>8</v>
      </c>
      <c r="G57" s="313">
        <v>9</v>
      </c>
      <c r="H57" s="314">
        <v>439</v>
      </c>
      <c r="I57" s="311">
        <v>6</v>
      </c>
      <c r="J57" s="315"/>
    </row>
    <row r="58" spans="1:481" s="310" customFormat="1" ht="26.1" customHeight="1" x14ac:dyDescent="0.25">
      <c r="A58" s="331" t="s">
        <v>153</v>
      </c>
      <c r="B58" s="336" t="s">
        <v>154</v>
      </c>
      <c r="C58" s="303">
        <v>36526</v>
      </c>
      <c r="D58" s="301" t="s">
        <v>149</v>
      </c>
      <c r="E58" s="311">
        <v>12</v>
      </c>
      <c r="F58" s="312">
        <v>6</v>
      </c>
      <c r="G58" s="313">
        <v>8</v>
      </c>
      <c r="H58" s="314">
        <v>432</v>
      </c>
      <c r="I58" s="311"/>
      <c r="J58" s="92">
        <v>3</v>
      </c>
    </row>
    <row r="59" spans="1:481" s="310" customFormat="1" ht="26.1" customHeight="1" x14ac:dyDescent="0.25">
      <c r="A59" s="332" t="s">
        <v>261</v>
      </c>
      <c r="B59" s="337" t="s">
        <v>262</v>
      </c>
      <c r="C59" s="341">
        <v>38512</v>
      </c>
      <c r="D59" s="301" t="s">
        <v>146</v>
      </c>
      <c r="E59" s="311">
        <v>15</v>
      </c>
      <c r="F59" s="312">
        <v>8</v>
      </c>
      <c r="G59" s="313">
        <v>14</v>
      </c>
      <c r="H59" s="314">
        <v>424</v>
      </c>
      <c r="I59" s="311">
        <v>5</v>
      </c>
      <c r="J59" s="315"/>
      <c r="K59" s="68"/>
    </row>
    <row r="60" spans="1:481" s="310" customFormat="1" ht="26.1" customHeight="1" x14ac:dyDescent="0.25">
      <c r="A60" s="331" t="s">
        <v>331</v>
      </c>
      <c r="B60" s="336" t="s">
        <v>332</v>
      </c>
      <c r="C60" s="303">
        <v>35382</v>
      </c>
      <c r="D60" s="301" t="s">
        <v>143</v>
      </c>
      <c r="E60" s="311">
        <v>9</v>
      </c>
      <c r="F60" s="312">
        <v>4</v>
      </c>
      <c r="G60" s="313">
        <v>8</v>
      </c>
      <c r="H60" s="314">
        <v>418</v>
      </c>
      <c r="I60" s="311"/>
      <c r="J60" s="92"/>
      <c r="K60" s="68"/>
    </row>
    <row r="61" spans="1:481" s="320" customFormat="1" ht="26.1" customHeight="1" x14ac:dyDescent="0.25">
      <c r="A61" s="331" t="s">
        <v>51</v>
      </c>
      <c r="B61" s="336" t="s">
        <v>50</v>
      </c>
      <c r="C61" s="303">
        <v>36392</v>
      </c>
      <c r="D61" s="301" t="s">
        <v>143</v>
      </c>
      <c r="E61" s="311">
        <v>16</v>
      </c>
      <c r="F61" s="312">
        <v>4</v>
      </c>
      <c r="G61" s="313">
        <v>15</v>
      </c>
      <c r="H61" s="314">
        <v>413</v>
      </c>
      <c r="I61" s="311">
        <v>3</v>
      </c>
      <c r="J61" s="325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  <c r="AF61" s="310"/>
      <c r="AG61" s="310"/>
      <c r="AH61" s="310"/>
      <c r="AI61" s="310"/>
      <c r="AJ61" s="310"/>
      <c r="AK61" s="310"/>
      <c r="AL61" s="310"/>
      <c r="AM61" s="310"/>
      <c r="AN61" s="310"/>
      <c r="AO61" s="310"/>
      <c r="AP61" s="310"/>
      <c r="AQ61" s="310"/>
      <c r="AR61" s="310"/>
      <c r="AS61" s="310"/>
      <c r="AT61" s="310"/>
      <c r="AU61" s="310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0"/>
      <c r="BG61" s="310"/>
      <c r="BH61" s="310"/>
      <c r="BI61" s="310"/>
      <c r="BJ61" s="310"/>
      <c r="BK61" s="310"/>
      <c r="BL61" s="310"/>
      <c r="BM61" s="310"/>
      <c r="BN61" s="310"/>
      <c r="BO61" s="310"/>
      <c r="BP61" s="310"/>
      <c r="BQ61" s="310"/>
      <c r="BR61" s="310"/>
      <c r="BS61" s="310"/>
      <c r="BT61" s="310"/>
      <c r="BU61" s="310"/>
      <c r="BV61" s="310"/>
      <c r="BW61" s="310"/>
      <c r="BX61" s="310"/>
      <c r="BY61" s="310"/>
      <c r="BZ61" s="310"/>
      <c r="CA61" s="310"/>
      <c r="CB61" s="310"/>
      <c r="CC61" s="310"/>
      <c r="CD61" s="310"/>
      <c r="CE61" s="310"/>
      <c r="CF61" s="310"/>
      <c r="CG61" s="310"/>
      <c r="CH61" s="310"/>
      <c r="CI61" s="310"/>
      <c r="CJ61" s="310"/>
      <c r="CK61" s="310"/>
      <c r="CL61" s="310"/>
      <c r="CM61" s="310"/>
      <c r="CN61" s="310"/>
      <c r="CO61" s="310"/>
      <c r="CP61" s="310"/>
      <c r="CQ61" s="310"/>
      <c r="CR61" s="310"/>
      <c r="CS61" s="310"/>
      <c r="CT61" s="310"/>
      <c r="CU61" s="310"/>
      <c r="CV61" s="310"/>
      <c r="CW61" s="310"/>
      <c r="CX61" s="310"/>
      <c r="CY61" s="310"/>
      <c r="CZ61" s="310"/>
      <c r="DA61" s="310"/>
      <c r="DB61" s="310"/>
      <c r="DC61" s="310"/>
      <c r="DD61" s="310"/>
      <c r="DE61" s="310"/>
      <c r="DF61" s="310"/>
      <c r="DG61" s="310"/>
      <c r="DH61" s="310"/>
      <c r="DI61" s="310"/>
      <c r="DJ61" s="310"/>
      <c r="DK61" s="310"/>
      <c r="DL61" s="310"/>
      <c r="DM61" s="310"/>
      <c r="DN61" s="310"/>
      <c r="DO61" s="310"/>
      <c r="DP61" s="310"/>
      <c r="DQ61" s="310"/>
      <c r="DR61" s="310"/>
      <c r="DS61" s="310"/>
      <c r="DT61" s="310"/>
      <c r="DU61" s="310"/>
      <c r="DV61" s="310"/>
      <c r="DW61" s="310"/>
      <c r="DX61" s="310"/>
      <c r="DY61" s="310"/>
      <c r="DZ61" s="310"/>
      <c r="EA61" s="310"/>
      <c r="EB61" s="310"/>
      <c r="EC61" s="310"/>
      <c r="ED61" s="310"/>
      <c r="EE61" s="310"/>
      <c r="EF61" s="310"/>
      <c r="EG61" s="310"/>
      <c r="EH61" s="310"/>
      <c r="EI61" s="310"/>
      <c r="EJ61" s="310"/>
      <c r="EK61" s="310"/>
      <c r="EL61" s="310"/>
      <c r="EM61" s="310"/>
      <c r="EN61" s="310"/>
      <c r="EO61" s="310"/>
      <c r="EP61" s="310"/>
      <c r="EQ61" s="310"/>
      <c r="ER61" s="310"/>
      <c r="ES61" s="310"/>
      <c r="ET61" s="310"/>
      <c r="EU61" s="310"/>
      <c r="EV61" s="310"/>
      <c r="EW61" s="310"/>
      <c r="EX61" s="310"/>
      <c r="EY61" s="310"/>
      <c r="EZ61" s="310"/>
      <c r="FA61" s="310"/>
      <c r="FB61" s="310"/>
      <c r="FC61" s="310"/>
      <c r="FD61" s="310"/>
      <c r="FE61" s="310"/>
      <c r="FF61" s="310"/>
      <c r="FG61" s="310"/>
      <c r="FH61" s="310"/>
      <c r="FI61" s="310"/>
      <c r="FJ61" s="310"/>
      <c r="FK61" s="310"/>
      <c r="FL61" s="310"/>
      <c r="FM61" s="310"/>
      <c r="FN61" s="310"/>
      <c r="FO61" s="310"/>
      <c r="FP61" s="310"/>
      <c r="FQ61" s="310"/>
      <c r="FR61" s="310"/>
      <c r="FS61" s="310"/>
      <c r="FT61" s="310"/>
      <c r="FU61" s="310"/>
      <c r="FV61" s="310"/>
      <c r="FW61" s="310"/>
      <c r="FX61" s="310"/>
      <c r="FY61" s="310"/>
      <c r="FZ61" s="310"/>
      <c r="GA61" s="310"/>
      <c r="GB61" s="310"/>
      <c r="GC61" s="310"/>
      <c r="GD61" s="310"/>
      <c r="GE61" s="310"/>
      <c r="GF61" s="310"/>
      <c r="GG61" s="310"/>
      <c r="GH61" s="310"/>
      <c r="GI61" s="310"/>
      <c r="GJ61" s="310"/>
      <c r="GK61" s="310"/>
      <c r="GL61" s="310"/>
      <c r="GM61" s="310"/>
      <c r="GN61" s="310"/>
      <c r="GO61" s="310"/>
      <c r="GP61" s="310"/>
      <c r="GQ61" s="310"/>
      <c r="GR61" s="310"/>
      <c r="GS61" s="310"/>
      <c r="GT61" s="310"/>
      <c r="GU61" s="310"/>
      <c r="GV61" s="310"/>
      <c r="GW61" s="310"/>
      <c r="GX61" s="310"/>
      <c r="GY61" s="310"/>
      <c r="GZ61" s="310"/>
      <c r="HA61" s="310"/>
      <c r="HB61" s="310"/>
      <c r="HC61" s="310"/>
      <c r="HD61" s="310"/>
      <c r="HE61" s="310"/>
      <c r="HF61" s="310"/>
      <c r="HG61" s="310"/>
      <c r="HH61" s="310"/>
      <c r="HI61" s="310"/>
      <c r="HJ61" s="310"/>
      <c r="HK61" s="310"/>
      <c r="HL61" s="310"/>
      <c r="HM61" s="310"/>
      <c r="HN61" s="310"/>
      <c r="HO61" s="310"/>
      <c r="HP61" s="310"/>
      <c r="HQ61" s="310"/>
      <c r="HR61" s="310"/>
      <c r="HS61" s="310"/>
      <c r="HT61" s="310"/>
      <c r="HU61" s="310"/>
      <c r="HV61" s="310"/>
      <c r="HW61" s="310"/>
      <c r="HX61" s="310"/>
      <c r="HY61" s="310"/>
      <c r="HZ61" s="310"/>
      <c r="IA61" s="310"/>
      <c r="IB61" s="310"/>
      <c r="IC61" s="310"/>
      <c r="ID61" s="310"/>
      <c r="IE61" s="310"/>
      <c r="IF61" s="310"/>
      <c r="IG61" s="310"/>
      <c r="IH61" s="310"/>
      <c r="II61" s="310"/>
      <c r="IJ61" s="310"/>
      <c r="IK61" s="310"/>
      <c r="IL61" s="310"/>
      <c r="IM61" s="310"/>
      <c r="IN61" s="310"/>
      <c r="IO61" s="310"/>
      <c r="IP61" s="310"/>
      <c r="IQ61" s="310"/>
      <c r="IR61" s="310"/>
      <c r="IS61" s="310"/>
      <c r="IT61" s="310"/>
      <c r="IU61" s="310"/>
      <c r="IV61" s="310"/>
      <c r="IW61" s="310"/>
      <c r="IX61" s="310"/>
      <c r="IY61" s="310"/>
      <c r="IZ61" s="310"/>
      <c r="JA61" s="310"/>
      <c r="JB61" s="310"/>
      <c r="JC61" s="310"/>
      <c r="JD61" s="310"/>
      <c r="JE61" s="310"/>
      <c r="JF61" s="310"/>
      <c r="JG61" s="310"/>
      <c r="JH61" s="310"/>
      <c r="JI61" s="310"/>
      <c r="JJ61" s="310"/>
      <c r="JK61" s="310"/>
      <c r="JL61" s="310"/>
      <c r="JM61" s="310"/>
      <c r="JN61" s="310"/>
      <c r="JO61" s="310"/>
      <c r="JP61" s="310"/>
      <c r="JQ61" s="310"/>
      <c r="JR61" s="310"/>
      <c r="JS61" s="310"/>
      <c r="JT61" s="310"/>
      <c r="JU61" s="310"/>
      <c r="JV61" s="310"/>
      <c r="JW61" s="310"/>
      <c r="JX61" s="310"/>
      <c r="JY61" s="310"/>
      <c r="JZ61" s="310"/>
      <c r="KA61" s="310"/>
      <c r="KB61" s="310"/>
      <c r="KC61" s="310"/>
      <c r="KD61" s="310"/>
      <c r="KE61" s="310"/>
      <c r="KF61" s="310"/>
      <c r="KG61" s="310"/>
      <c r="KH61" s="310"/>
      <c r="KI61" s="310"/>
      <c r="KJ61" s="310"/>
      <c r="KK61" s="310"/>
      <c r="KL61" s="310"/>
      <c r="KM61" s="310"/>
      <c r="KN61" s="310"/>
      <c r="KO61" s="310"/>
      <c r="KP61" s="310"/>
      <c r="KQ61" s="310"/>
      <c r="KR61" s="310"/>
      <c r="KS61" s="310"/>
      <c r="KT61" s="310"/>
      <c r="KU61" s="310"/>
      <c r="KV61" s="310"/>
      <c r="KW61" s="310"/>
      <c r="KX61" s="310"/>
      <c r="KY61" s="310"/>
      <c r="KZ61" s="310"/>
      <c r="LA61" s="310"/>
      <c r="LB61" s="310"/>
      <c r="LC61" s="310"/>
      <c r="LD61" s="310"/>
      <c r="LE61" s="310"/>
      <c r="LF61" s="310"/>
      <c r="LG61" s="310"/>
      <c r="LH61" s="310"/>
      <c r="LI61" s="310"/>
      <c r="LJ61" s="310"/>
      <c r="LK61" s="310"/>
      <c r="LL61" s="310"/>
      <c r="LM61" s="310"/>
      <c r="LN61" s="310"/>
      <c r="LO61" s="310"/>
      <c r="LP61" s="310"/>
      <c r="LQ61" s="310"/>
      <c r="LR61" s="310"/>
      <c r="LS61" s="310"/>
      <c r="LT61" s="310"/>
      <c r="LU61" s="310"/>
      <c r="LV61" s="310"/>
      <c r="LW61" s="310"/>
      <c r="LX61" s="310"/>
      <c r="LY61" s="310"/>
      <c r="LZ61" s="310"/>
      <c r="MA61" s="310"/>
      <c r="MB61" s="310"/>
      <c r="MC61" s="310"/>
      <c r="MD61" s="310"/>
      <c r="ME61" s="310"/>
      <c r="MF61" s="310"/>
      <c r="MG61" s="310"/>
      <c r="MH61" s="310"/>
      <c r="MI61" s="310"/>
      <c r="MJ61" s="310"/>
      <c r="MK61" s="310"/>
      <c r="ML61" s="310"/>
      <c r="MM61" s="310"/>
      <c r="MN61" s="310"/>
      <c r="MO61" s="310"/>
      <c r="MP61" s="310"/>
      <c r="MQ61" s="310"/>
      <c r="MR61" s="310"/>
      <c r="MS61" s="310"/>
      <c r="MT61" s="310"/>
      <c r="MU61" s="310"/>
      <c r="MV61" s="310"/>
      <c r="MW61" s="310"/>
      <c r="MX61" s="310"/>
      <c r="MY61" s="310"/>
      <c r="MZ61" s="310"/>
      <c r="NA61" s="310"/>
      <c r="NB61" s="310"/>
      <c r="NC61" s="310"/>
      <c r="ND61" s="310"/>
      <c r="NE61" s="310"/>
      <c r="NF61" s="310"/>
      <c r="NG61" s="310"/>
      <c r="NH61" s="310"/>
      <c r="NI61" s="310"/>
      <c r="NJ61" s="310"/>
      <c r="NK61" s="310"/>
      <c r="NL61" s="310"/>
      <c r="NM61" s="310"/>
      <c r="NN61" s="310"/>
      <c r="NO61" s="310"/>
      <c r="NP61" s="310"/>
      <c r="NQ61" s="310"/>
      <c r="NR61" s="310"/>
      <c r="NS61" s="310"/>
      <c r="NT61" s="310"/>
      <c r="NU61" s="310"/>
      <c r="NV61" s="310"/>
      <c r="NW61" s="310"/>
      <c r="NX61" s="310"/>
      <c r="NY61" s="310"/>
      <c r="NZ61" s="310"/>
      <c r="OA61" s="310"/>
      <c r="OB61" s="310"/>
      <c r="OC61" s="310"/>
      <c r="OD61" s="310"/>
      <c r="OE61" s="310"/>
      <c r="OF61" s="310"/>
      <c r="OG61" s="310"/>
      <c r="OH61" s="310"/>
      <c r="OI61" s="310"/>
      <c r="OJ61" s="310"/>
      <c r="OK61" s="310"/>
      <c r="OL61" s="310"/>
      <c r="OM61" s="310"/>
      <c r="ON61" s="310"/>
      <c r="OO61" s="310"/>
      <c r="OP61" s="310"/>
      <c r="OQ61" s="310"/>
      <c r="OR61" s="310"/>
      <c r="OS61" s="310"/>
      <c r="OT61" s="310"/>
      <c r="OU61" s="310"/>
      <c r="OV61" s="310"/>
      <c r="OW61" s="310"/>
      <c r="OX61" s="310"/>
      <c r="OY61" s="310"/>
      <c r="OZ61" s="310"/>
      <c r="PA61" s="310"/>
      <c r="PB61" s="310"/>
      <c r="PC61" s="310"/>
      <c r="PD61" s="310"/>
      <c r="PE61" s="310"/>
      <c r="PF61" s="310"/>
      <c r="PG61" s="310"/>
      <c r="PH61" s="310"/>
      <c r="PI61" s="310"/>
      <c r="PJ61" s="310"/>
      <c r="PK61" s="310"/>
      <c r="PL61" s="310"/>
      <c r="PM61" s="310"/>
      <c r="PN61" s="310"/>
      <c r="PO61" s="310"/>
      <c r="PP61" s="310"/>
      <c r="PQ61" s="310"/>
      <c r="PR61" s="310"/>
      <c r="PS61" s="310"/>
      <c r="PT61" s="310"/>
      <c r="PU61" s="310"/>
      <c r="PV61" s="310"/>
      <c r="PW61" s="310"/>
      <c r="PX61" s="310"/>
      <c r="PY61" s="310"/>
      <c r="PZ61" s="310"/>
      <c r="QA61" s="310"/>
      <c r="QB61" s="310"/>
      <c r="QC61" s="310"/>
      <c r="QD61" s="310"/>
      <c r="QE61" s="310"/>
      <c r="QF61" s="310"/>
      <c r="QG61" s="310"/>
      <c r="QH61" s="310"/>
      <c r="QI61" s="310"/>
      <c r="QJ61" s="310"/>
      <c r="QK61" s="310"/>
      <c r="QL61" s="310"/>
      <c r="QM61" s="310"/>
      <c r="QN61" s="310"/>
      <c r="QO61" s="310"/>
      <c r="QP61" s="310"/>
      <c r="QQ61" s="310"/>
      <c r="QR61" s="310"/>
      <c r="QS61" s="310"/>
      <c r="QT61" s="310"/>
      <c r="QU61" s="310"/>
      <c r="QV61" s="310"/>
      <c r="QW61" s="310"/>
      <c r="QX61" s="310"/>
      <c r="QY61" s="310"/>
      <c r="QZ61" s="310"/>
      <c r="RA61" s="310"/>
      <c r="RB61" s="310"/>
      <c r="RC61" s="310"/>
      <c r="RD61" s="310"/>
      <c r="RE61" s="310"/>
      <c r="RF61" s="310"/>
      <c r="RG61" s="310"/>
      <c r="RH61" s="310"/>
      <c r="RI61" s="310"/>
      <c r="RJ61" s="310"/>
      <c r="RK61" s="310"/>
      <c r="RL61" s="310"/>
      <c r="RM61" s="310"/>
    </row>
    <row r="62" spans="1:481" s="310" customFormat="1" ht="26.1" customHeight="1" x14ac:dyDescent="0.25">
      <c r="A62" s="332" t="s">
        <v>246</v>
      </c>
      <c r="B62" s="337" t="s">
        <v>247</v>
      </c>
      <c r="C62" s="341">
        <v>38322</v>
      </c>
      <c r="D62" s="301" t="s">
        <v>143</v>
      </c>
      <c r="E62" s="316">
        <v>13</v>
      </c>
      <c r="F62" s="317">
        <v>7</v>
      </c>
      <c r="G62" s="318">
        <v>11</v>
      </c>
      <c r="H62" s="314">
        <v>413</v>
      </c>
      <c r="I62" s="316">
        <v>9</v>
      </c>
      <c r="J62" s="319"/>
    </row>
    <row r="63" spans="1:481" s="310" customFormat="1" ht="26.1" customHeight="1" x14ac:dyDescent="0.25">
      <c r="A63" s="331" t="s">
        <v>52</v>
      </c>
      <c r="B63" s="336" t="s">
        <v>25</v>
      </c>
      <c r="C63" s="303">
        <v>36258</v>
      </c>
      <c r="D63" s="301" t="s">
        <v>149</v>
      </c>
      <c r="E63" s="321">
        <v>11</v>
      </c>
      <c r="F63" s="322">
        <v>5</v>
      </c>
      <c r="G63" s="323">
        <v>6</v>
      </c>
      <c r="H63" s="314">
        <v>407</v>
      </c>
      <c r="I63" s="321"/>
      <c r="J63" s="315">
        <v>7</v>
      </c>
    </row>
    <row r="64" spans="1:481" s="310" customFormat="1" ht="26.1" customHeight="1" x14ac:dyDescent="0.25">
      <c r="A64" s="333" t="s">
        <v>222</v>
      </c>
      <c r="B64" s="338" t="s">
        <v>223</v>
      </c>
      <c r="C64" s="341">
        <v>37672</v>
      </c>
      <c r="D64" s="301" t="s">
        <v>143</v>
      </c>
      <c r="E64" s="311">
        <v>10</v>
      </c>
      <c r="F64" s="312">
        <v>10</v>
      </c>
      <c r="G64" s="313">
        <v>10</v>
      </c>
      <c r="H64" s="314">
        <v>404</v>
      </c>
      <c r="I64" s="311">
        <v>5</v>
      </c>
      <c r="J64" s="92"/>
    </row>
    <row r="65" spans="1:11" s="310" customFormat="1" ht="26.1" customHeight="1" x14ac:dyDescent="0.25">
      <c r="A65" s="331" t="s">
        <v>333</v>
      </c>
      <c r="B65" s="336" t="s">
        <v>334</v>
      </c>
      <c r="C65" s="303">
        <v>35710</v>
      </c>
      <c r="D65" s="301" t="s">
        <v>146</v>
      </c>
      <c r="E65" s="311">
        <v>7</v>
      </c>
      <c r="F65" s="312">
        <v>3</v>
      </c>
      <c r="G65" s="313">
        <v>7</v>
      </c>
      <c r="H65" s="314">
        <v>389</v>
      </c>
      <c r="I65" s="311">
        <v>4</v>
      </c>
      <c r="J65" s="315"/>
    </row>
    <row r="66" spans="1:11" s="310" customFormat="1" ht="26.1" customHeight="1" x14ac:dyDescent="0.25">
      <c r="A66" s="331" t="s">
        <v>38</v>
      </c>
      <c r="B66" s="336" t="s">
        <v>37</v>
      </c>
      <c r="C66" s="303">
        <v>36641</v>
      </c>
      <c r="D66" s="301" t="s">
        <v>143</v>
      </c>
      <c r="E66" s="311">
        <v>18</v>
      </c>
      <c r="F66" s="312">
        <v>4</v>
      </c>
      <c r="G66" s="313">
        <v>16</v>
      </c>
      <c r="H66" s="314">
        <v>381</v>
      </c>
      <c r="I66" s="311">
        <v>5</v>
      </c>
      <c r="J66" s="315"/>
    </row>
    <row r="67" spans="1:11" s="310" customFormat="1" ht="26.1" customHeight="1" x14ac:dyDescent="0.25">
      <c r="A67" s="331" t="s">
        <v>13</v>
      </c>
      <c r="B67" s="336" t="s">
        <v>179</v>
      </c>
      <c r="C67" s="303">
        <v>37123</v>
      </c>
      <c r="D67" s="301" t="s">
        <v>143</v>
      </c>
      <c r="E67" s="316">
        <v>9</v>
      </c>
      <c r="F67" s="317">
        <v>5</v>
      </c>
      <c r="G67" s="318">
        <v>6</v>
      </c>
      <c r="H67" s="314">
        <v>380</v>
      </c>
      <c r="I67" s="316">
        <v>1</v>
      </c>
      <c r="J67" s="319"/>
    </row>
    <row r="68" spans="1:11" s="310" customFormat="1" ht="26.1" customHeight="1" x14ac:dyDescent="0.25">
      <c r="A68" s="333" t="s">
        <v>15</v>
      </c>
      <c r="B68" s="338" t="s">
        <v>224</v>
      </c>
      <c r="C68" s="341">
        <v>37659</v>
      </c>
      <c r="D68" s="301" t="s">
        <v>146</v>
      </c>
      <c r="E68" s="311">
        <v>7</v>
      </c>
      <c r="F68" s="312">
        <v>7</v>
      </c>
      <c r="G68" s="313">
        <v>7</v>
      </c>
      <c r="H68" s="314">
        <v>377</v>
      </c>
      <c r="I68" s="311">
        <v>15</v>
      </c>
      <c r="J68" s="92"/>
    </row>
    <row r="69" spans="1:11" s="310" customFormat="1" ht="26.1" customHeight="1" x14ac:dyDescent="0.25">
      <c r="A69" s="331" t="s">
        <v>364</v>
      </c>
      <c r="B69" s="336" t="s">
        <v>365</v>
      </c>
      <c r="C69" s="303">
        <v>37066</v>
      </c>
      <c r="D69" s="346" t="s">
        <v>146</v>
      </c>
      <c r="E69" s="305">
        <v>6</v>
      </c>
      <c r="F69" s="40">
        <v>5</v>
      </c>
      <c r="G69" s="39">
        <v>6</v>
      </c>
      <c r="H69" s="299">
        <v>370</v>
      </c>
      <c r="I69" s="316">
        <v>5</v>
      </c>
      <c r="J69" s="92"/>
    </row>
    <row r="70" spans="1:11" s="310" customFormat="1" ht="26.1" customHeight="1" x14ac:dyDescent="0.25">
      <c r="A70" s="331" t="s">
        <v>459</v>
      </c>
      <c r="B70" s="336" t="s">
        <v>460</v>
      </c>
      <c r="C70" s="303">
        <v>37475</v>
      </c>
      <c r="D70" s="301" t="s">
        <v>143</v>
      </c>
      <c r="E70" s="305">
        <v>8</v>
      </c>
      <c r="F70" s="40">
        <v>4</v>
      </c>
      <c r="G70" s="39">
        <v>8</v>
      </c>
      <c r="H70" s="299">
        <v>369</v>
      </c>
      <c r="I70" s="311">
        <v>2</v>
      </c>
      <c r="J70" s="92"/>
    </row>
    <row r="71" spans="1:11" s="310" customFormat="1" ht="26.1" customHeight="1" x14ac:dyDescent="0.25">
      <c r="A71" s="331" t="s">
        <v>36</v>
      </c>
      <c r="B71" s="336" t="s">
        <v>49</v>
      </c>
      <c r="C71" s="303">
        <v>36221</v>
      </c>
      <c r="D71" s="301" t="s">
        <v>143</v>
      </c>
      <c r="E71" s="311">
        <v>15</v>
      </c>
      <c r="F71" s="312">
        <v>5</v>
      </c>
      <c r="G71" s="313">
        <v>11</v>
      </c>
      <c r="H71" s="314">
        <v>364</v>
      </c>
      <c r="I71" s="311">
        <v>2</v>
      </c>
      <c r="J71" s="92"/>
    </row>
    <row r="72" spans="1:11" s="310" customFormat="1" ht="26.1" customHeight="1" x14ac:dyDescent="0.25">
      <c r="A72" s="333" t="s">
        <v>225</v>
      </c>
      <c r="B72" s="338" t="s">
        <v>226</v>
      </c>
      <c r="C72" s="341">
        <v>37622</v>
      </c>
      <c r="D72" s="301" t="s">
        <v>143</v>
      </c>
      <c r="E72" s="311">
        <v>9</v>
      </c>
      <c r="F72" s="312">
        <v>5</v>
      </c>
      <c r="G72" s="313">
        <v>9</v>
      </c>
      <c r="H72" s="314">
        <v>358</v>
      </c>
      <c r="I72" s="311">
        <v>3</v>
      </c>
      <c r="J72" s="315"/>
    </row>
    <row r="73" spans="1:11" s="310" customFormat="1" ht="26.1" customHeight="1" x14ac:dyDescent="0.25">
      <c r="A73" s="332" t="s">
        <v>227</v>
      </c>
      <c r="B73" s="337" t="s">
        <v>228</v>
      </c>
      <c r="C73" s="341">
        <v>37718</v>
      </c>
      <c r="D73" s="301" t="s">
        <v>142</v>
      </c>
      <c r="E73" s="311">
        <v>17</v>
      </c>
      <c r="F73" s="312">
        <v>6</v>
      </c>
      <c r="G73" s="313">
        <v>13</v>
      </c>
      <c r="H73" s="314">
        <v>356</v>
      </c>
      <c r="I73" s="311">
        <v>1</v>
      </c>
      <c r="J73" s="92"/>
    </row>
    <row r="74" spans="1:11" s="310" customFormat="1" ht="26.1" customHeight="1" x14ac:dyDescent="0.25">
      <c r="A74" s="331" t="s">
        <v>292</v>
      </c>
      <c r="B74" s="336" t="s">
        <v>335</v>
      </c>
      <c r="C74" s="303">
        <v>26063</v>
      </c>
      <c r="D74" s="304" t="s">
        <v>146</v>
      </c>
      <c r="E74" s="311">
        <v>8</v>
      </c>
      <c r="F74" s="312">
        <v>4</v>
      </c>
      <c r="G74" s="313">
        <v>8</v>
      </c>
      <c r="H74" s="314">
        <v>355</v>
      </c>
      <c r="I74" s="311">
        <v>4</v>
      </c>
      <c r="J74" s="315"/>
    </row>
    <row r="75" spans="1:11" s="310" customFormat="1" ht="26.1" customHeight="1" x14ac:dyDescent="0.25">
      <c r="A75" s="331" t="s">
        <v>248</v>
      </c>
      <c r="B75" s="336" t="s">
        <v>249</v>
      </c>
      <c r="C75" s="303">
        <v>38164</v>
      </c>
      <c r="D75" s="301" t="s">
        <v>143</v>
      </c>
      <c r="E75" s="311">
        <v>9</v>
      </c>
      <c r="F75" s="312">
        <v>6</v>
      </c>
      <c r="G75" s="313">
        <v>9</v>
      </c>
      <c r="H75" s="314">
        <v>351</v>
      </c>
      <c r="I75" s="311"/>
      <c r="J75" s="315"/>
      <c r="K75" s="68"/>
    </row>
    <row r="76" spans="1:11" s="310" customFormat="1" ht="26.1" customHeight="1" x14ac:dyDescent="0.25">
      <c r="A76" s="333" t="s">
        <v>10</v>
      </c>
      <c r="B76" s="306" t="s">
        <v>366</v>
      </c>
      <c r="C76" s="307">
        <v>36976</v>
      </c>
      <c r="D76" s="346" t="s">
        <v>142</v>
      </c>
      <c r="E76" s="316">
        <v>5</v>
      </c>
      <c r="F76" s="317">
        <v>5</v>
      </c>
      <c r="G76" s="318">
        <v>5</v>
      </c>
      <c r="H76" s="314">
        <v>345</v>
      </c>
      <c r="I76" s="316"/>
      <c r="J76" s="319"/>
    </row>
    <row r="77" spans="1:11" s="310" customFormat="1" ht="26.1" customHeight="1" x14ac:dyDescent="0.25">
      <c r="A77" s="333" t="s">
        <v>367</v>
      </c>
      <c r="B77" s="336" t="s">
        <v>368</v>
      </c>
      <c r="C77" s="303">
        <v>37110</v>
      </c>
      <c r="D77" s="348" t="s">
        <v>142</v>
      </c>
      <c r="E77" s="316">
        <v>7</v>
      </c>
      <c r="F77" s="317">
        <v>4</v>
      </c>
      <c r="G77" s="318">
        <v>6</v>
      </c>
      <c r="H77" s="314">
        <v>343</v>
      </c>
      <c r="I77" s="316"/>
      <c r="J77" s="319"/>
    </row>
    <row r="78" spans="1:11" s="310" customFormat="1" ht="26.1" customHeight="1" x14ac:dyDescent="0.25">
      <c r="A78" s="331" t="s">
        <v>336</v>
      </c>
      <c r="B78" s="336" t="s">
        <v>337</v>
      </c>
      <c r="C78" s="303">
        <v>35088</v>
      </c>
      <c r="D78" s="301" t="s">
        <v>143</v>
      </c>
      <c r="E78" s="311">
        <v>5</v>
      </c>
      <c r="F78" s="312">
        <v>4</v>
      </c>
      <c r="G78" s="313">
        <v>5</v>
      </c>
      <c r="H78" s="314">
        <v>327</v>
      </c>
      <c r="I78" s="311"/>
      <c r="J78" s="315"/>
    </row>
    <row r="79" spans="1:11" s="310" customFormat="1" ht="26.1" customHeight="1" x14ac:dyDescent="0.25">
      <c r="A79" s="331" t="s">
        <v>277</v>
      </c>
      <c r="B79" s="336" t="s">
        <v>278</v>
      </c>
      <c r="C79" s="303">
        <v>38448</v>
      </c>
      <c r="D79" s="301" t="s">
        <v>142</v>
      </c>
      <c r="E79" s="311">
        <v>7</v>
      </c>
      <c r="F79" s="312">
        <v>6</v>
      </c>
      <c r="G79" s="313">
        <v>7</v>
      </c>
      <c r="H79" s="314">
        <v>319</v>
      </c>
      <c r="I79" s="311"/>
      <c r="J79" s="92"/>
    </row>
    <row r="80" spans="1:11" s="310" customFormat="1" ht="26.1" customHeight="1" x14ac:dyDescent="0.25">
      <c r="A80" s="332" t="s">
        <v>231</v>
      </c>
      <c r="B80" s="337" t="s">
        <v>174</v>
      </c>
      <c r="C80" s="341">
        <v>37928</v>
      </c>
      <c r="D80" s="301" t="s">
        <v>143</v>
      </c>
      <c r="E80" s="316">
        <v>14</v>
      </c>
      <c r="F80" s="317">
        <v>3</v>
      </c>
      <c r="G80" s="318">
        <v>12</v>
      </c>
      <c r="H80" s="314">
        <v>317</v>
      </c>
      <c r="I80" s="316">
        <v>2</v>
      </c>
      <c r="J80" s="319"/>
    </row>
    <row r="81" spans="1:11" s="310" customFormat="1" ht="26.1" customHeight="1" x14ac:dyDescent="0.25">
      <c r="A81" s="331" t="s">
        <v>255</v>
      </c>
      <c r="B81" s="336" t="s">
        <v>256</v>
      </c>
      <c r="C81" s="303">
        <v>38015</v>
      </c>
      <c r="D81" s="347" t="s">
        <v>142</v>
      </c>
      <c r="E81" s="311">
        <v>9</v>
      </c>
      <c r="F81" s="312">
        <v>6</v>
      </c>
      <c r="G81" s="313">
        <v>7</v>
      </c>
      <c r="H81" s="314">
        <v>301</v>
      </c>
      <c r="I81" s="311">
        <v>1</v>
      </c>
      <c r="J81" s="315"/>
    </row>
    <row r="82" spans="1:11" s="310" customFormat="1" ht="26.1" customHeight="1" x14ac:dyDescent="0.25">
      <c r="A82" s="331" t="s">
        <v>344</v>
      </c>
      <c r="B82" s="336" t="s">
        <v>369</v>
      </c>
      <c r="C82" s="303">
        <v>37008</v>
      </c>
      <c r="D82" s="348" t="s">
        <v>149</v>
      </c>
      <c r="E82" s="316">
        <v>5</v>
      </c>
      <c r="F82" s="317">
        <v>5</v>
      </c>
      <c r="G82" s="318">
        <v>5</v>
      </c>
      <c r="H82" s="314">
        <v>297</v>
      </c>
      <c r="I82" s="316"/>
      <c r="J82" s="319">
        <v>3</v>
      </c>
    </row>
    <row r="83" spans="1:11" s="310" customFormat="1" ht="26.1" customHeight="1" x14ac:dyDescent="0.25">
      <c r="A83" s="331" t="s">
        <v>279</v>
      </c>
      <c r="B83" s="336" t="s">
        <v>280</v>
      </c>
      <c r="C83" s="303">
        <v>38832</v>
      </c>
      <c r="D83" s="301" t="s">
        <v>142</v>
      </c>
      <c r="E83" s="311">
        <v>7</v>
      </c>
      <c r="F83" s="312">
        <v>6</v>
      </c>
      <c r="G83" s="313">
        <v>7</v>
      </c>
      <c r="H83" s="314">
        <v>291</v>
      </c>
      <c r="I83" s="311">
        <v>1</v>
      </c>
      <c r="J83" s="92"/>
    </row>
    <row r="84" spans="1:11" s="310" customFormat="1" ht="26.1" customHeight="1" x14ac:dyDescent="0.25">
      <c r="A84" s="332" t="s">
        <v>229</v>
      </c>
      <c r="B84" s="337" t="s">
        <v>230</v>
      </c>
      <c r="C84" s="341">
        <v>37644</v>
      </c>
      <c r="D84" s="301" t="s">
        <v>142</v>
      </c>
      <c r="E84" s="316">
        <v>11</v>
      </c>
      <c r="F84" s="317">
        <v>5</v>
      </c>
      <c r="G84" s="318">
        <v>9</v>
      </c>
      <c r="H84" s="314">
        <v>289</v>
      </c>
      <c r="I84" s="316">
        <v>2</v>
      </c>
      <c r="J84" s="319"/>
    </row>
    <row r="85" spans="1:11" s="310" customFormat="1" ht="26.1" customHeight="1" x14ac:dyDescent="0.25">
      <c r="A85" s="332" t="s">
        <v>265</v>
      </c>
      <c r="B85" s="337" t="s">
        <v>266</v>
      </c>
      <c r="C85" s="341">
        <v>38139</v>
      </c>
      <c r="D85" s="347" t="s">
        <v>149</v>
      </c>
      <c r="E85" s="316">
        <v>16</v>
      </c>
      <c r="F85" s="317">
        <v>6</v>
      </c>
      <c r="G85" s="318">
        <v>8</v>
      </c>
      <c r="H85" s="314">
        <v>286</v>
      </c>
      <c r="I85" s="316"/>
      <c r="J85" s="319">
        <v>13</v>
      </c>
    </row>
    <row r="86" spans="1:11" s="310" customFormat="1" ht="26.1" customHeight="1" x14ac:dyDescent="0.25">
      <c r="A86" s="331" t="s">
        <v>28</v>
      </c>
      <c r="B86" s="336" t="s">
        <v>27</v>
      </c>
      <c r="C86" s="303">
        <v>36689</v>
      </c>
      <c r="D86" s="347" t="s">
        <v>142</v>
      </c>
      <c r="E86" s="311">
        <v>19</v>
      </c>
      <c r="F86" s="312">
        <v>3</v>
      </c>
      <c r="G86" s="313">
        <v>9</v>
      </c>
      <c r="H86" s="314">
        <v>271</v>
      </c>
      <c r="I86" s="311">
        <v>1</v>
      </c>
      <c r="J86" s="315"/>
    </row>
    <row r="87" spans="1:11" s="310" customFormat="1" ht="26.1" customHeight="1" x14ac:dyDescent="0.25">
      <c r="A87" s="331" t="s">
        <v>338</v>
      </c>
      <c r="B87" s="336" t="s">
        <v>262</v>
      </c>
      <c r="C87" s="303">
        <v>35454</v>
      </c>
      <c r="D87" s="301" t="s">
        <v>149</v>
      </c>
      <c r="E87" s="311">
        <v>8</v>
      </c>
      <c r="F87" s="312">
        <v>3</v>
      </c>
      <c r="G87" s="313">
        <v>4</v>
      </c>
      <c r="H87" s="314">
        <v>263</v>
      </c>
      <c r="I87" s="311"/>
      <c r="J87" s="92">
        <v>6</v>
      </c>
    </row>
    <row r="88" spans="1:11" s="310" customFormat="1" ht="26.1" customHeight="1" x14ac:dyDescent="0.25">
      <c r="A88" s="333" t="s">
        <v>232</v>
      </c>
      <c r="B88" s="338" t="s">
        <v>233</v>
      </c>
      <c r="C88" s="341">
        <v>37858</v>
      </c>
      <c r="D88" s="301" t="s">
        <v>142</v>
      </c>
      <c r="E88" s="311">
        <v>15</v>
      </c>
      <c r="F88" s="312">
        <v>4</v>
      </c>
      <c r="G88" s="313">
        <v>10</v>
      </c>
      <c r="H88" s="314">
        <v>260</v>
      </c>
      <c r="I88" s="311">
        <v>2</v>
      </c>
      <c r="J88" s="315"/>
    </row>
    <row r="89" spans="1:11" s="310" customFormat="1" ht="26.1" customHeight="1" x14ac:dyDescent="0.25">
      <c r="A89" s="332" t="s">
        <v>241</v>
      </c>
      <c r="B89" s="337" t="s">
        <v>45</v>
      </c>
      <c r="C89" s="341">
        <v>37622</v>
      </c>
      <c r="D89" s="301" t="s">
        <v>142</v>
      </c>
      <c r="E89" s="311">
        <v>7</v>
      </c>
      <c r="F89" s="312">
        <v>4</v>
      </c>
      <c r="G89" s="313">
        <v>6</v>
      </c>
      <c r="H89" s="314">
        <v>254</v>
      </c>
      <c r="I89" s="311"/>
      <c r="J89" s="92"/>
    </row>
    <row r="90" spans="1:11" s="310" customFormat="1" ht="26.1" customHeight="1" x14ac:dyDescent="0.25">
      <c r="A90" s="332" t="s">
        <v>418</v>
      </c>
      <c r="B90" s="337" t="s">
        <v>419</v>
      </c>
      <c r="C90" s="341">
        <v>38055</v>
      </c>
      <c r="D90" s="347" t="s">
        <v>146</v>
      </c>
      <c r="E90" s="305">
        <v>8</v>
      </c>
      <c r="F90" s="40">
        <v>5</v>
      </c>
      <c r="G90" s="39">
        <v>8</v>
      </c>
      <c r="H90" s="299">
        <v>240</v>
      </c>
      <c r="I90" s="311">
        <v>5</v>
      </c>
      <c r="J90" s="92"/>
    </row>
    <row r="91" spans="1:11" s="310" customFormat="1" ht="26.1" customHeight="1" x14ac:dyDescent="0.25">
      <c r="A91" s="332" t="s">
        <v>234</v>
      </c>
      <c r="B91" s="337" t="s">
        <v>235</v>
      </c>
      <c r="C91" s="341">
        <v>37881</v>
      </c>
      <c r="D91" s="301" t="s">
        <v>142</v>
      </c>
      <c r="E91" s="316">
        <v>14</v>
      </c>
      <c r="F91" s="317">
        <v>3</v>
      </c>
      <c r="G91" s="318">
        <v>10</v>
      </c>
      <c r="H91" s="314">
        <v>220</v>
      </c>
      <c r="I91" s="316">
        <v>1</v>
      </c>
      <c r="J91" s="319"/>
      <c r="K91" s="68"/>
    </row>
    <row r="92" spans="1:11" s="310" customFormat="1" ht="26.1" customHeight="1" x14ac:dyDescent="0.25">
      <c r="A92" s="331" t="s">
        <v>34</v>
      </c>
      <c r="B92" s="336" t="s">
        <v>33</v>
      </c>
      <c r="C92" s="303">
        <v>36249</v>
      </c>
      <c r="D92" s="301" t="s">
        <v>142</v>
      </c>
      <c r="E92" s="305">
        <v>5</v>
      </c>
      <c r="F92" s="40">
        <v>3</v>
      </c>
      <c r="G92" s="39">
        <v>5</v>
      </c>
      <c r="H92" s="299">
        <v>215</v>
      </c>
      <c r="I92" s="316"/>
      <c r="J92" s="92"/>
      <c r="K92" s="68"/>
    </row>
    <row r="93" spans="1:11" s="310" customFormat="1" ht="26.1" customHeight="1" x14ac:dyDescent="0.25">
      <c r="A93" s="331" t="s">
        <v>281</v>
      </c>
      <c r="B93" s="336" t="s">
        <v>282</v>
      </c>
      <c r="C93" s="303">
        <v>39031</v>
      </c>
      <c r="D93" s="301" t="s">
        <v>142</v>
      </c>
      <c r="E93" s="311">
        <v>5</v>
      </c>
      <c r="F93" s="312">
        <v>5</v>
      </c>
      <c r="G93" s="313">
        <v>5</v>
      </c>
      <c r="H93" s="314">
        <v>208</v>
      </c>
      <c r="I93" s="311"/>
      <c r="J93" s="92"/>
    </row>
    <row r="94" spans="1:11" s="310" customFormat="1" ht="26.1" customHeight="1" x14ac:dyDescent="0.25">
      <c r="A94" s="331" t="s">
        <v>373</v>
      </c>
      <c r="B94" s="336" t="s">
        <v>181</v>
      </c>
      <c r="C94" s="303">
        <v>37192</v>
      </c>
      <c r="D94" s="348" t="s">
        <v>146</v>
      </c>
      <c r="E94" s="311">
        <v>5</v>
      </c>
      <c r="F94" s="312">
        <v>3</v>
      </c>
      <c r="G94" s="313">
        <v>4</v>
      </c>
      <c r="H94" s="314">
        <v>204</v>
      </c>
      <c r="I94" s="311">
        <v>1</v>
      </c>
      <c r="J94" s="92"/>
    </row>
    <row r="95" spans="1:11" s="310" customFormat="1" ht="26.1" customHeight="1" x14ac:dyDescent="0.25">
      <c r="A95" s="331" t="s">
        <v>159</v>
      </c>
      <c r="B95" s="336" t="s">
        <v>160</v>
      </c>
      <c r="C95" s="303">
        <v>36682</v>
      </c>
      <c r="D95" s="304" t="s">
        <v>142</v>
      </c>
      <c r="E95" s="311">
        <v>8</v>
      </c>
      <c r="F95" s="312">
        <v>1</v>
      </c>
      <c r="G95" s="313">
        <v>8</v>
      </c>
      <c r="H95" s="314">
        <v>192</v>
      </c>
      <c r="I95" s="311"/>
      <c r="J95" s="315"/>
    </row>
    <row r="96" spans="1:11" s="310" customFormat="1" ht="26.1" customHeight="1" x14ac:dyDescent="0.25">
      <c r="A96" s="331" t="s">
        <v>420</v>
      </c>
      <c r="B96" s="336" t="s">
        <v>421</v>
      </c>
      <c r="C96" s="303">
        <v>38109</v>
      </c>
      <c r="D96" s="346" t="s">
        <v>142</v>
      </c>
      <c r="E96" s="305">
        <v>5</v>
      </c>
      <c r="F96" s="40">
        <v>5</v>
      </c>
      <c r="G96" s="39">
        <v>5</v>
      </c>
      <c r="H96" s="299">
        <v>185</v>
      </c>
      <c r="I96" s="311"/>
      <c r="J96" s="92"/>
    </row>
    <row r="97" spans="1:11" s="310" customFormat="1" ht="26.1" customHeight="1" x14ac:dyDescent="0.25">
      <c r="A97" s="331" t="s">
        <v>371</v>
      </c>
      <c r="B97" s="336" t="s">
        <v>372</v>
      </c>
      <c r="C97" s="303">
        <v>37163</v>
      </c>
      <c r="D97" s="346" t="s">
        <v>149</v>
      </c>
      <c r="E97" s="316">
        <v>6</v>
      </c>
      <c r="F97" s="317">
        <v>2</v>
      </c>
      <c r="G97" s="318">
        <v>4</v>
      </c>
      <c r="H97" s="314">
        <v>185</v>
      </c>
      <c r="I97" s="316"/>
      <c r="J97" s="319">
        <v>4</v>
      </c>
    </row>
    <row r="98" spans="1:11" s="310" customFormat="1" ht="26.1" customHeight="1" x14ac:dyDescent="0.25">
      <c r="A98" s="331" t="s">
        <v>283</v>
      </c>
      <c r="B98" s="336" t="s">
        <v>284</v>
      </c>
      <c r="C98" s="303">
        <v>38672</v>
      </c>
      <c r="D98" s="301" t="s">
        <v>146</v>
      </c>
      <c r="E98" s="311">
        <v>5</v>
      </c>
      <c r="F98" s="312">
        <v>4</v>
      </c>
      <c r="G98" s="313">
        <v>5</v>
      </c>
      <c r="H98" s="314">
        <v>179</v>
      </c>
      <c r="I98" s="311">
        <v>1</v>
      </c>
      <c r="J98" s="92"/>
    </row>
    <row r="99" spans="1:11" s="310" customFormat="1" ht="26.1" customHeight="1" x14ac:dyDescent="0.25">
      <c r="A99" s="331" t="s">
        <v>461</v>
      </c>
      <c r="B99" s="336" t="s">
        <v>462</v>
      </c>
      <c r="C99" s="303">
        <v>37529</v>
      </c>
      <c r="D99" s="301" t="s">
        <v>143</v>
      </c>
      <c r="E99" s="305">
        <v>8</v>
      </c>
      <c r="F99" s="40">
        <v>2</v>
      </c>
      <c r="G99" s="39">
        <v>6</v>
      </c>
      <c r="H99" s="299">
        <v>172</v>
      </c>
      <c r="I99" s="311"/>
      <c r="J99" s="92"/>
    </row>
    <row r="100" spans="1:11" s="310" customFormat="1" ht="26.1" customHeight="1" x14ac:dyDescent="0.25">
      <c r="A100" s="332" t="s">
        <v>259</v>
      </c>
      <c r="B100" s="337" t="s">
        <v>6</v>
      </c>
      <c r="C100" s="341">
        <v>38050</v>
      </c>
      <c r="D100" s="301" t="s">
        <v>143</v>
      </c>
      <c r="E100" s="311">
        <v>8</v>
      </c>
      <c r="F100" s="312">
        <v>4</v>
      </c>
      <c r="G100" s="313">
        <v>7</v>
      </c>
      <c r="H100" s="314">
        <v>170</v>
      </c>
      <c r="I100" s="311"/>
      <c r="J100" s="315"/>
    </row>
    <row r="101" spans="1:11" s="310" customFormat="1" ht="26.1" customHeight="1" x14ac:dyDescent="0.25">
      <c r="A101" s="332" t="s">
        <v>422</v>
      </c>
      <c r="B101" s="337" t="s">
        <v>423</v>
      </c>
      <c r="C101" s="341">
        <v>38128</v>
      </c>
      <c r="D101" s="346" t="s">
        <v>142</v>
      </c>
      <c r="E101" s="311">
        <v>5</v>
      </c>
      <c r="F101" s="312">
        <v>4</v>
      </c>
      <c r="G101" s="313">
        <v>5</v>
      </c>
      <c r="H101" s="314">
        <v>169</v>
      </c>
      <c r="I101" s="311"/>
      <c r="J101" s="315"/>
    </row>
    <row r="102" spans="1:11" s="310" customFormat="1" ht="26.1" customHeight="1" x14ac:dyDescent="0.25">
      <c r="A102" s="331" t="s">
        <v>285</v>
      </c>
      <c r="B102" s="336" t="s">
        <v>286</v>
      </c>
      <c r="C102" s="303">
        <v>38776</v>
      </c>
      <c r="D102" s="301" t="s">
        <v>146</v>
      </c>
      <c r="E102" s="311">
        <v>5</v>
      </c>
      <c r="F102" s="312">
        <v>4</v>
      </c>
      <c r="G102" s="313">
        <v>5</v>
      </c>
      <c r="H102" s="314">
        <v>168</v>
      </c>
      <c r="I102" s="311">
        <v>1</v>
      </c>
      <c r="J102" s="315"/>
    </row>
    <row r="103" spans="1:11" s="310" customFormat="1" ht="26.1" customHeight="1" x14ac:dyDescent="0.25">
      <c r="A103" s="333" t="s">
        <v>236</v>
      </c>
      <c r="B103" s="338" t="s">
        <v>237</v>
      </c>
      <c r="C103" s="341">
        <v>37703</v>
      </c>
      <c r="D103" s="301" t="s">
        <v>143</v>
      </c>
      <c r="E103" s="316">
        <v>11</v>
      </c>
      <c r="F103" s="312">
        <v>2</v>
      </c>
      <c r="G103" s="313">
        <v>8</v>
      </c>
      <c r="H103" s="314">
        <v>159</v>
      </c>
      <c r="I103" s="311">
        <v>4</v>
      </c>
      <c r="J103" s="315"/>
      <c r="K103" s="68"/>
    </row>
    <row r="104" spans="1:11" s="310" customFormat="1" ht="26.1" customHeight="1" x14ac:dyDescent="0.25">
      <c r="A104" s="333" t="s">
        <v>44</v>
      </c>
      <c r="B104" s="338" t="s">
        <v>260</v>
      </c>
      <c r="C104" s="341">
        <v>38260</v>
      </c>
      <c r="D104" s="304" t="s">
        <v>142</v>
      </c>
      <c r="E104" s="316">
        <v>8</v>
      </c>
      <c r="F104" s="317">
        <v>4</v>
      </c>
      <c r="G104" s="318">
        <v>7</v>
      </c>
      <c r="H104" s="314">
        <v>156</v>
      </c>
      <c r="I104" s="316"/>
      <c r="J104" s="92"/>
    </row>
    <row r="105" spans="1:11" s="310" customFormat="1" ht="26.1" customHeight="1" x14ac:dyDescent="0.25">
      <c r="A105" s="331" t="s">
        <v>374</v>
      </c>
      <c r="B105" s="336" t="s">
        <v>375</v>
      </c>
      <c r="C105" s="303">
        <v>37154</v>
      </c>
      <c r="D105" s="346" t="s">
        <v>142</v>
      </c>
      <c r="E105" s="316">
        <v>9</v>
      </c>
      <c r="F105" s="317">
        <v>0</v>
      </c>
      <c r="G105" s="318">
        <v>5</v>
      </c>
      <c r="H105" s="314">
        <v>150</v>
      </c>
      <c r="I105" s="316"/>
      <c r="J105" s="319"/>
    </row>
    <row r="106" spans="1:11" s="310" customFormat="1" ht="26.1" customHeight="1" x14ac:dyDescent="0.25">
      <c r="A106" s="333" t="s">
        <v>376</v>
      </c>
      <c r="B106" s="306" t="s">
        <v>377</v>
      </c>
      <c r="C106" s="307">
        <v>37129</v>
      </c>
      <c r="D106" s="348" t="s">
        <v>142</v>
      </c>
      <c r="E106" s="316">
        <v>6</v>
      </c>
      <c r="F106" s="317">
        <v>2</v>
      </c>
      <c r="G106" s="318">
        <v>6</v>
      </c>
      <c r="H106" s="314">
        <v>148</v>
      </c>
      <c r="I106" s="316"/>
      <c r="J106" s="319"/>
    </row>
    <row r="107" spans="1:11" s="310" customFormat="1" ht="26.1" customHeight="1" x14ac:dyDescent="0.25">
      <c r="A107" s="331" t="s">
        <v>46</v>
      </c>
      <c r="B107" s="336" t="s">
        <v>33</v>
      </c>
      <c r="C107" s="303">
        <v>37399</v>
      </c>
      <c r="D107" s="347" t="s">
        <v>149</v>
      </c>
      <c r="E107" s="311">
        <v>13</v>
      </c>
      <c r="F107" s="312">
        <v>2</v>
      </c>
      <c r="G107" s="313">
        <v>5</v>
      </c>
      <c r="H107" s="314">
        <v>144</v>
      </c>
      <c r="I107" s="311"/>
      <c r="J107" s="315">
        <v>5</v>
      </c>
    </row>
    <row r="108" spans="1:11" s="310" customFormat="1" ht="26.1" customHeight="1" x14ac:dyDescent="0.25">
      <c r="A108" s="332" t="s">
        <v>291</v>
      </c>
      <c r="B108" s="337" t="s">
        <v>39</v>
      </c>
      <c r="C108" s="341">
        <v>38448</v>
      </c>
      <c r="D108" s="301" t="s">
        <v>149</v>
      </c>
      <c r="E108" s="311">
        <v>10</v>
      </c>
      <c r="F108" s="312">
        <v>4</v>
      </c>
      <c r="G108" s="313">
        <v>6</v>
      </c>
      <c r="H108" s="314">
        <v>137</v>
      </c>
      <c r="I108" s="311"/>
      <c r="J108" s="92">
        <v>7</v>
      </c>
    </row>
    <row r="109" spans="1:11" s="310" customFormat="1" ht="26.1" customHeight="1" x14ac:dyDescent="0.25">
      <c r="A109" s="333" t="s">
        <v>244</v>
      </c>
      <c r="B109" s="338" t="s">
        <v>245</v>
      </c>
      <c r="C109" s="341">
        <v>37815</v>
      </c>
      <c r="D109" s="301" t="s">
        <v>143</v>
      </c>
      <c r="E109" s="311">
        <v>6</v>
      </c>
      <c r="F109" s="312">
        <v>1</v>
      </c>
      <c r="G109" s="313">
        <v>5</v>
      </c>
      <c r="H109" s="314">
        <v>123</v>
      </c>
      <c r="I109" s="311"/>
      <c r="J109" s="315"/>
    </row>
    <row r="110" spans="1:11" s="310" customFormat="1" ht="26.1" customHeight="1" x14ac:dyDescent="0.25">
      <c r="A110" s="331" t="s">
        <v>42</v>
      </c>
      <c r="B110" s="336" t="s">
        <v>41</v>
      </c>
      <c r="C110" s="303">
        <v>36292</v>
      </c>
      <c r="D110" s="347" t="s">
        <v>142</v>
      </c>
      <c r="E110" s="311">
        <v>4</v>
      </c>
      <c r="F110" s="312">
        <v>1</v>
      </c>
      <c r="G110" s="313">
        <v>4</v>
      </c>
      <c r="H110" s="314">
        <v>121</v>
      </c>
      <c r="I110" s="311"/>
      <c r="J110" s="315"/>
    </row>
    <row r="111" spans="1:11" s="310" customFormat="1" ht="26.1" customHeight="1" x14ac:dyDescent="0.25">
      <c r="A111" s="332" t="s">
        <v>240</v>
      </c>
      <c r="B111" s="337" t="s">
        <v>237</v>
      </c>
      <c r="C111" s="341">
        <v>37740</v>
      </c>
      <c r="D111" s="301" t="s">
        <v>142</v>
      </c>
      <c r="E111" s="311">
        <v>7</v>
      </c>
      <c r="F111" s="312">
        <v>2</v>
      </c>
      <c r="G111" s="313">
        <v>5</v>
      </c>
      <c r="H111" s="314">
        <v>117</v>
      </c>
      <c r="I111" s="311">
        <v>1</v>
      </c>
      <c r="J111" s="315"/>
    </row>
    <row r="112" spans="1:11" s="310" customFormat="1" ht="26.1" customHeight="1" x14ac:dyDescent="0.25">
      <c r="A112" s="331" t="s">
        <v>424</v>
      </c>
      <c r="B112" s="336" t="s">
        <v>425</v>
      </c>
      <c r="C112" s="303">
        <v>38245</v>
      </c>
      <c r="D112" s="346" t="s">
        <v>142</v>
      </c>
      <c r="E112" s="311">
        <v>7</v>
      </c>
      <c r="F112" s="312">
        <v>1</v>
      </c>
      <c r="G112" s="313">
        <v>6</v>
      </c>
      <c r="H112" s="314">
        <v>105</v>
      </c>
      <c r="I112" s="311"/>
      <c r="J112" s="315"/>
    </row>
    <row r="113" spans="1:11" s="310" customFormat="1" ht="26.1" customHeight="1" x14ac:dyDescent="0.25">
      <c r="A113" s="331" t="s">
        <v>40</v>
      </c>
      <c r="B113" s="336" t="s">
        <v>39</v>
      </c>
      <c r="C113" s="303">
        <v>36433</v>
      </c>
      <c r="D113" s="304" t="s">
        <v>149</v>
      </c>
      <c r="E113" s="305">
        <v>5</v>
      </c>
      <c r="F113" s="40">
        <v>1</v>
      </c>
      <c r="G113" s="39">
        <v>2</v>
      </c>
      <c r="H113" s="299">
        <v>100</v>
      </c>
      <c r="I113" s="316"/>
      <c r="J113" s="92">
        <v>1</v>
      </c>
    </row>
    <row r="114" spans="1:11" s="310" customFormat="1" ht="26.1" customHeight="1" x14ac:dyDescent="0.25">
      <c r="A114" s="331" t="s">
        <v>32</v>
      </c>
      <c r="B114" s="336" t="s">
        <v>31</v>
      </c>
      <c r="C114" s="303">
        <v>36315</v>
      </c>
      <c r="D114" s="301" t="s">
        <v>143</v>
      </c>
      <c r="E114" s="311">
        <v>4</v>
      </c>
      <c r="F114" s="312">
        <v>1</v>
      </c>
      <c r="G114" s="313">
        <v>3</v>
      </c>
      <c r="H114" s="314">
        <v>100</v>
      </c>
      <c r="I114" s="311"/>
      <c r="J114" s="315"/>
    </row>
    <row r="115" spans="1:11" s="310" customFormat="1" ht="26.1" customHeight="1" x14ac:dyDescent="0.25">
      <c r="A115" s="331" t="s">
        <v>287</v>
      </c>
      <c r="B115" s="336" t="s">
        <v>288</v>
      </c>
      <c r="C115" s="303">
        <v>38910</v>
      </c>
      <c r="D115" s="301" t="s">
        <v>143</v>
      </c>
      <c r="E115" s="316">
        <v>5</v>
      </c>
      <c r="F115" s="317">
        <v>3</v>
      </c>
      <c r="G115" s="318">
        <v>5</v>
      </c>
      <c r="H115" s="314">
        <v>98</v>
      </c>
      <c r="I115" s="316">
        <v>1</v>
      </c>
      <c r="J115" s="319"/>
    </row>
    <row r="116" spans="1:11" s="310" customFormat="1" ht="26.1" customHeight="1" x14ac:dyDescent="0.25">
      <c r="A116" s="332" t="s">
        <v>287</v>
      </c>
      <c r="B116" s="306" t="s">
        <v>289</v>
      </c>
      <c r="C116" s="341">
        <v>38968</v>
      </c>
      <c r="D116" s="301" t="s">
        <v>146</v>
      </c>
      <c r="E116" s="311">
        <v>4</v>
      </c>
      <c r="F116" s="312">
        <v>3</v>
      </c>
      <c r="G116" s="313">
        <v>4</v>
      </c>
      <c r="H116" s="314">
        <v>93</v>
      </c>
      <c r="I116" s="311">
        <v>1</v>
      </c>
      <c r="J116" s="92"/>
    </row>
    <row r="117" spans="1:11" s="310" customFormat="1" ht="26.1" customHeight="1" x14ac:dyDescent="0.25">
      <c r="A117" s="331" t="s">
        <v>426</v>
      </c>
      <c r="B117" s="336" t="s">
        <v>264</v>
      </c>
      <c r="C117" s="303">
        <v>38020</v>
      </c>
      <c r="D117" s="346" t="s">
        <v>142</v>
      </c>
      <c r="E117" s="311">
        <v>4</v>
      </c>
      <c r="F117" s="312">
        <v>2</v>
      </c>
      <c r="G117" s="313">
        <v>3</v>
      </c>
      <c r="H117" s="314">
        <v>90</v>
      </c>
      <c r="I117" s="311"/>
      <c r="J117" s="315"/>
      <c r="K117" s="68"/>
    </row>
    <row r="118" spans="1:11" s="310" customFormat="1" ht="26.1" customHeight="1" x14ac:dyDescent="0.25">
      <c r="A118" s="331" t="s">
        <v>339</v>
      </c>
      <c r="B118" s="336" t="s">
        <v>340</v>
      </c>
      <c r="C118" s="303">
        <v>36079</v>
      </c>
      <c r="D118" s="301" t="s">
        <v>142</v>
      </c>
      <c r="E118" s="311">
        <v>5</v>
      </c>
      <c r="F118" s="312">
        <v>1</v>
      </c>
      <c r="G118" s="313">
        <v>1</v>
      </c>
      <c r="H118" s="314">
        <v>90</v>
      </c>
      <c r="I118" s="311"/>
      <c r="J118" s="92"/>
      <c r="K118" s="68"/>
    </row>
    <row r="119" spans="1:11" s="310" customFormat="1" ht="26.1" customHeight="1" x14ac:dyDescent="0.25">
      <c r="A119" s="331" t="s">
        <v>168</v>
      </c>
      <c r="B119" s="336" t="s">
        <v>21</v>
      </c>
      <c r="C119" s="303">
        <v>36542</v>
      </c>
      <c r="D119" s="301" t="s">
        <v>143</v>
      </c>
      <c r="E119" s="311">
        <v>12</v>
      </c>
      <c r="F119" s="312">
        <v>0</v>
      </c>
      <c r="G119" s="313">
        <v>6</v>
      </c>
      <c r="H119" s="314">
        <v>89</v>
      </c>
      <c r="I119" s="311">
        <v>1</v>
      </c>
      <c r="J119" s="92"/>
      <c r="K119" s="68"/>
    </row>
    <row r="120" spans="1:11" s="310" customFormat="1" ht="26.1" customHeight="1" x14ac:dyDescent="0.25">
      <c r="A120" s="331" t="s">
        <v>182</v>
      </c>
      <c r="B120" s="336" t="s">
        <v>183</v>
      </c>
      <c r="C120" s="303">
        <v>37072</v>
      </c>
      <c r="D120" s="301" t="s">
        <v>142</v>
      </c>
      <c r="E120" s="305">
        <v>3</v>
      </c>
      <c r="F120" s="40">
        <v>2</v>
      </c>
      <c r="G120" s="39">
        <v>3</v>
      </c>
      <c r="H120" s="299">
        <v>88</v>
      </c>
      <c r="I120" s="316"/>
      <c r="J120" s="92"/>
    </row>
    <row r="121" spans="1:11" s="310" customFormat="1" ht="26.1" customHeight="1" x14ac:dyDescent="0.25">
      <c r="A121" s="332" t="s">
        <v>290</v>
      </c>
      <c r="B121" s="337" t="s">
        <v>35</v>
      </c>
      <c r="C121" s="341">
        <v>38544</v>
      </c>
      <c r="D121" s="301" t="s">
        <v>143</v>
      </c>
      <c r="E121" s="311">
        <v>5</v>
      </c>
      <c r="F121" s="312">
        <v>1</v>
      </c>
      <c r="G121" s="313">
        <v>4</v>
      </c>
      <c r="H121" s="314">
        <v>88</v>
      </c>
      <c r="I121" s="311"/>
      <c r="J121" s="315"/>
    </row>
    <row r="122" spans="1:11" s="310" customFormat="1" ht="26.1" customHeight="1" x14ac:dyDescent="0.25">
      <c r="A122" s="334" t="s">
        <v>164</v>
      </c>
      <c r="B122" s="339" t="s">
        <v>77</v>
      </c>
      <c r="C122" s="344">
        <v>36555</v>
      </c>
      <c r="D122" s="301" t="s">
        <v>146</v>
      </c>
      <c r="E122" s="311">
        <v>7</v>
      </c>
      <c r="F122" s="312">
        <v>1</v>
      </c>
      <c r="G122" s="313">
        <v>3</v>
      </c>
      <c r="H122" s="314">
        <v>84</v>
      </c>
      <c r="I122" s="311"/>
      <c r="J122" s="315"/>
    </row>
    <row r="123" spans="1:11" s="310" customFormat="1" ht="26.1" customHeight="1" x14ac:dyDescent="0.25">
      <c r="A123" s="332" t="s">
        <v>36</v>
      </c>
      <c r="B123" s="337" t="s">
        <v>35</v>
      </c>
      <c r="C123" s="303">
        <v>36533</v>
      </c>
      <c r="D123" s="301" t="s">
        <v>143</v>
      </c>
      <c r="E123" s="311">
        <v>6</v>
      </c>
      <c r="F123" s="312">
        <v>1</v>
      </c>
      <c r="G123" s="313">
        <v>2</v>
      </c>
      <c r="H123" s="314">
        <v>84</v>
      </c>
      <c r="I123" s="311"/>
      <c r="J123" s="315"/>
    </row>
    <row r="124" spans="1:11" s="310" customFormat="1" ht="26.1" customHeight="1" x14ac:dyDescent="0.25">
      <c r="A124" s="331" t="s">
        <v>216</v>
      </c>
      <c r="B124" s="336" t="s">
        <v>378</v>
      </c>
      <c r="C124" s="303">
        <v>37129</v>
      </c>
      <c r="D124" s="301" t="s">
        <v>143</v>
      </c>
      <c r="E124" s="316">
        <v>2</v>
      </c>
      <c r="F124" s="317">
        <v>1</v>
      </c>
      <c r="G124" s="318">
        <v>2</v>
      </c>
      <c r="H124" s="314">
        <v>83</v>
      </c>
      <c r="I124" s="316"/>
      <c r="J124" s="319"/>
    </row>
    <row r="125" spans="1:11" s="310" customFormat="1" ht="26.1" customHeight="1" x14ac:dyDescent="0.25">
      <c r="A125" s="334" t="s">
        <v>159</v>
      </c>
      <c r="B125" s="339" t="s">
        <v>165</v>
      </c>
      <c r="C125" s="303">
        <v>36613</v>
      </c>
      <c r="D125" s="301" t="s">
        <v>143</v>
      </c>
      <c r="E125" s="311">
        <v>4</v>
      </c>
      <c r="F125" s="312">
        <v>1</v>
      </c>
      <c r="G125" s="313">
        <v>2</v>
      </c>
      <c r="H125" s="314">
        <v>81</v>
      </c>
      <c r="I125" s="311">
        <v>2</v>
      </c>
      <c r="J125" s="315"/>
    </row>
    <row r="126" spans="1:11" s="310" customFormat="1" ht="26.1" customHeight="1" x14ac:dyDescent="0.25">
      <c r="A126" s="331" t="s">
        <v>381</v>
      </c>
      <c r="B126" s="336" t="s">
        <v>382</v>
      </c>
      <c r="C126" s="303">
        <v>37090</v>
      </c>
      <c r="D126" s="346" t="s">
        <v>149</v>
      </c>
      <c r="E126" s="316">
        <v>4</v>
      </c>
      <c r="F126" s="317">
        <v>1</v>
      </c>
      <c r="G126" s="318">
        <v>2</v>
      </c>
      <c r="H126" s="314">
        <v>73</v>
      </c>
      <c r="I126" s="316"/>
      <c r="J126" s="319">
        <v>5</v>
      </c>
    </row>
    <row r="127" spans="1:11" s="310" customFormat="1" ht="26.1" customHeight="1" x14ac:dyDescent="0.25">
      <c r="A127" s="331" t="s">
        <v>341</v>
      </c>
      <c r="B127" s="336" t="s">
        <v>342</v>
      </c>
      <c r="C127" s="303">
        <v>35561</v>
      </c>
      <c r="D127" s="301" t="s">
        <v>142</v>
      </c>
      <c r="E127" s="311">
        <v>5</v>
      </c>
      <c r="F127" s="312">
        <v>1</v>
      </c>
      <c r="G127" s="313">
        <v>2</v>
      </c>
      <c r="H127" s="314">
        <v>71</v>
      </c>
      <c r="I127" s="311"/>
      <c r="J127" s="315"/>
    </row>
    <row r="128" spans="1:11" s="310" customFormat="1" ht="26.1" customHeight="1" x14ac:dyDescent="0.25">
      <c r="A128" s="333" t="s">
        <v>292</v>
      </c>
      <c r="B128" s="338" t="s">
        <v>293</v>
      </c>
      <c r="C128" s="341">
        <v>38365</v>
      </c>
      <c r="D128" s="301" t="s">
        <v>143</v>
      </c>
      <c r="E128" s="311">
        <v>4</v>
      </c>
      <c r="F128" s="312">
        <v>1</v>
      </c>
      <c r="G128" s="313">
        <v>3</v>
      </c>
      <c r="H128" s="314">
        <v>65</v>
      </c>
      <c r="I128" s="311">
        <v>1</v>
      </c>
      <c r="J128" s="315"/>
    </row>
    <row r="129" spans="1:11" s="310" customFormat="1" ht="26.1" customHeight="1" x14ac:dyDescent="0.25">
      <c r="A129" s="331" t="s">
        <v>290</v>
      </c>
      <c r="B129" s="336" t="s">
        <v>29</v>
      </c>
      <c r="C129" s="303">
        <v>36189</v>
      </c>
      <c r="D129" s="301" t="s">
        <v>143</v>
      </c>
      <c r="E129" s="311">
        <v>2</v>
      </c>
      <c r="F129" s="312">
        <v>1</v>
      </c>
      <c r="G129" s="313">
        <v>1</v>
      </c>
      <c r="H129" s="314">
        <v>62</v>
      </c>
      <c r="I129" s="311"/>
      <c r="J129" s="315"/>
    </row>
    <row r="130" spans="1:11" s="310" customFormat="1" ht="26.1" customHeight="1" x14ac:dyDescent="0.25">
      <c r="A130" s="331" t="s">
        <v>294</v>
      </c>
      <c r="B130" s="336" t="s">
        <v>295</v>
      </c>
      <c r="C130" s="303">
        <v>38661</v>
      </c>
      <c r="D130" s="301" t="s">
        <v>143</v>
      </c>
      <c r="E130" s="311">
        <v>6</v>
      </c>
      <c r="F130" s="312">
        <v>2</v>
      </c>
      <c r="G130" s="313">
        <v>5</v>
      </c>
      <c r="H130" s="314">
        <v>59</v>
      </c>
      <c r="I130" s="311">
        <v>1</v>
      </c>
      <c r="J130" s="315"/>
    </row>
    <row r="131" spans="1:11" s="310" customFormat="1" ht="26.1" customHeight="1" x14ac:dyDescent="0.25">
      <c r="A131" s="331" t="s">
        <v>26</v>
      </c>
      <c r="B131" s="336" t="s">
        <v>25</v>
      </c>
      <c r="C131" s="303">
        <v>36565</v>
      </c>
      <c r="D131" s="301" t="s">
        <v>143</v>
      </c>
      <c r="E131" s="311">
        <v>3</v>
      </c>
      <c r="F131" s="312">
        <v>1</v>
      </c>
      <c r="G131" s="313">
        <v>1</v>
      </c>
      <c r="H131" s="314">
        <v>58</v>
      </c>
      <c r="I131" s="311"/>
      <c r="J131" s="315"/>
    </row>
    <row r="132" spans="1:11" s="310" customFormat="1" ht="26.1" customHeight="1" x14ac:dyDescent="0.25">
      <c r="A132" s="331" t="s">
        <v>296</v>
      </c>
      <c r="B132" s="336" t="s">
        <v>297</v>
      </c>
      <c r="C132" s="303">
        <v>38965</v>
      </c>
      <c r="D132" s="301" t="s">
        <v>143</v>
      </c>
      <c r="E132" s="311">
        <v>3</v>
      </c>
      <c r="F132" s="312">
        <v>2</v>
      </c>
      <c r="G132" s="313">
        <v>3</v>
      </c>
      <c r="H132" s="314">
        <v>57</v>
      </c>
      <c r="I132" s="311"/>
      <c r="J132" s="92"/>
    </row>
    <row r="133" spans="1:11" s="310" customFormat="1" ht="26.1" customHeight="1" x14ac:dyDescent="0.25">
      <c r="A133" s="331" t="s">
        <v>294</v>
      </c>
      <c r="B133" s="336" t="s">
        <v>343</v>
      </c>
      <c r="C133" s="303">
        <v>35633</v>
      </c>
      <c r="D133" s="304" t="s">
        <v>142</v>
      </c>
      <c r="E133" s="311">
        <v>3</v>
      </c>
      <c r="F133" s="312">
        <v>1</v>
      </c>
      <c r="G133" s="313">
        <v>1</v>
      </c>
      <c r="H133" s="314">
        <v>56</v>
      </c>
      <c r="I133" s="311"/>
      <c r="J133" s="315"/>
    </row>
    <row r="134" spans="1:11" s="310" customFormat="1" ht="26.1" customHeight="1" x14ac:dyDescent="0.25">
      <c r="A134" s="331" t="s">
        <v>467</v>
      </c>
      <c r="B134" s="336" t="s">
        <v>468</v>
      </c>
      <c r="C134" s="303">
        <v>37564</v>
      </c>
      <c r="D134" s="301" t="s">
        <v>143</v>
      </c>
      <c r="E134" s="311">
        <v>7</v>
      </c>
      <c r="F134" s="312">
        <v>0</v>
      </c>
      <c r="G134" s="313">
        <v>4</v>
      </c>
      <c r="H134" s="314">
        <v>53</v>
      </c>
      <c r="I134" s="311"/>
      <c r="J134" s="315"/>
    </row>
    <row r="135" spans="1:11" s="310" customFormat="1" ht="26.1" customHeight="1" x14ac:dyDescent="0.25">
      <c r="A135" s="331" t="s">
        <v>298</v>
      </c>
      <c r="B135" s="336" t="s">
        <v>299</v>
      </c>
      <c r="C135" s="303">
        <v>38565</v>
      </c>
      <c r="D135" s="301" t="s">
        <v>143</v>
      </c>
      <c r="E135" s="311">
        <v>4</v>
      </c>
      <c r="F135" s="312">
        <v>1</v>
      </c>
      <c r="G135" s="313">
        <v>3</v>
      </c>
      <c r="H135" s="314">
        <v>53</v>
      </c>
      <c r="I135" s="311"/>
      <c r="J135" s="315"/>
    </row>
    <row r="136" spans="1:11" s="310" customFormat="1" ht="26.1" customHeight="1" x14ac:dyDescent="0.25">
      <c r="A136" s="331" t="s">
        <v>300</v>
      </c>
      <c r="B136" s="336" t="s">
        <v>301</v>
      </c>
      <c r="C136" s="303">
        <v>38962</v>
      </c>
      <c r="D136" s="301" t="s">
        <v>146</v>
      </c>
      <c r="E136" s="311">
        <v>3</v>
      </c>
      <c r="F136" s="312">
        <v>1</v>
      </c>
      <c r="G136" s="313">
        <v>2</v>
      </c>
      <c r="H136" s="314">
        <v>50</v>
      </c>
      <c r="I136" s="311"/>
      <c r="J136" s="92"/>
    </row>
    <row r="137" spans="1:11" s="310" customFormat="1" ht="26.1" customHeight="1" x14ac:dyDescent="0.25">
      <c r="A137" s="332" t="s">
        <v>287</v>
      </c>
      <c r="B137" s="337" t="s">
        <v>302</v>
      </c>
      <c r="C137" s="341">
        <v>38951</v>
      </c>
      <c r="D137" s="301" t="s">
        <v>143</v>
      </c>
      <c r="E137" s="311">
        <v>1</v>
      </c>
      <c r="F137" s="312">
        <v>1</v>
      </c>
      <c r="G137" s="313">
        <v>1</v>
      </c>
      <c r="H137" s="314">
        <v>50</v>
      </c>
      <c r="I137" s="311"/>
      <c r="J137" s="92"/>
      <c r="K137" s="68"/>
    </row>
    <row r="138" spans="1:11" s="310" customFormat="1" ht="26.1" customHeight="1" x14ac:dyDescent="0.25">
      <c r="A138" s="333" t="s">
        <v>252</v>
      </c>
      <c r="B138" s="338" t="s">
        <v>253</v>
      </c>
      <c r="C138" s="341">
        <v>37853</v>
      </c>
      <c r="D138" s="301" t="s">
        <v>142</v>
      </c>
      <c r="E138" s="311">
        <v>3</v>
      </c>
      <c r="F138" s="312">
        <v>0</v>
      </c>
      <c r="G138" s="313">
        <v>3</v>
      </c>
      <c r="H138" s="314">
        <v>48</v>
      </c>
      <c r="I138" s="311">
        <v>2</v>
      </c>
      <c r="J138" s="315"/>
    </row>
    <row r="139" spans="1:11" s="310" customFormat="1" ht="26.1" customHeight="1" x14ac:dyDescent="0.25">
      <c r="A139" s="332" t="s">
        <v>254</v>
      </c>
      <c r="B139" s="306" t="s">
        <v>39</v>
      </c>
      <c r="C139" s="341">
        <v>37932</v>
      </c>
      <c r="D139" s="301" t="s">
        <v>142</v>
      </c>
      <c r="E139" s="311">
        <v>5</v>
      </c>
      <c r="F139" s="312">
        <v>0</v>
      </c>
      <c r="G139" s="313">
        <v>5</v>
      </c>
      <c r="H139" s="314">
        <v>48</v>
      </c>
      <c r="I139" s="311">
        <v>3</v>
      </c>
      <c r="J139" s="92"/>
    </row>
    <row r="140" spans="1:11" s="310" customFormat="1" ht="26.1" customHeight="1" x14ac:dyDescent="0.25">
      <c r="A140" s="332" t="s">
        <v>257</v>
      </c>
      <c r="B140" s="337" t="s">
        <v>258</v>
      </c>
      <c r="C140" s="341">
        <v>37980</v>
      </c>
      <c r="D140" s="301" t="s">
        <v>149</v>
      </c>
      <c r="E140" s="311">
        <v>2</v>
      </c>
      <c r="F140" s="312">
        <v>1</v>
      </c>
      <c r="G140" s="313">
        <v>1</v>
      </c>
      <c r="H140" s="314">
        <v>46</v>
      </c>
      <c r="I140" s="311"/>
      <c r="J140" s="92">
        <v>1</v>
      </c>
    </row>
    <row r="141" spans="1:11" s="310" customFormat="1" ht="26.1" customHeight="1" x14ac:dyDescent="0.25">
      <c r="A141" s="333" t="s">
        <v>383</v>
      </c>
      <c r="B141" s="306" t="s">
        <v>384</v>
      </c>
      <c r="C141" s="307">
        <v>36930</v>
      </c>
      <c r="D141" s="301" t="s">
        <v>143</v>
      </c>
      <c r="E141" s="305">
        <v>2</v>
      </c>
      <c r="F141" s="40">
        <v>0</v>
      </c>
      <c r="G141" s="39">
        <v>2</v>
      </c>
      <c r="H141" s="299">
        <v>43</v>
      </c>
      <c r="I141" s="316"/>
      <c r="J141" s="92"/>
    </row>
    <row r="142" spans="1:11" s="310" customFormat="1" ht="26.1" customHeight="1" x14ac:dyDescent="0.25">
      <c r="A142" s="333" t="s">
        <v>427</v>
      </c>
      <c r="B142" s="338" t="s">
        <v>428</v>
      </c>
      <c r="C142" s="341">
        <v>38324</v>
      </c>
      <c r="D142" s="301" t="s">
        <v>143</v>
      </c>
      <c r="E142" s="311">
        <v>4</v>
      </c>
      <c r="F142" s="312">
        <v>1</v>
      </c>
      <c r="G142" s="313">
        <v>3</v>
      </c>
      <c r="H142" s="314">
        <v>42</v>
      </c>
      <c r="I142" s="311"/>
      <c r="J142" s="315"/>
    </row>
    <row r="143" spans="1:11" s="310" customFormat="1" ht="26.1" customHeight="1" x14ac:dyDescent="0.25">
      <c r="A143" s="331" t="s">
        <v>177</v>
      </c>
      <c r="B143" s="336" t="s">
        <v>178</v>
      </c>
      <c r="C143" s="303">
        <v>36634</v>
      </c>
      <c r="D143" s="301" t="s">
        <v>142</v>
      </c>
      <c r="E143" s="311">
        <v>5</v>
      </c>
      <c r="F143" s="312">
        <v>0</v>
      </c>
      <c r="G143" s="313">
        <v>2</v>
      </c>
      <c r="H143" s="314">
        <v>39</v>
      </c>
      <c r="I143" s="311"/>
      <c r="J143" s="92"/>
    </row>
    <row r="144" spans="1:11" s="310" customFormat="1" ht="26.1" customHeight="1" x14ac:dyDescent="0.25">
      <c r="A144" s="331" t="s">
        <v>303</v>
      </c>
      <c r="B144" s="336" t="s">
        <v>213</v>
      </c>
      <c r="C144" s="303">
        <v>38579</v>
      </c>
      <c r="D144" s="301" t="s">
        <v>143</v>
      </c>
      <c r="E144" s="311">
        <v>4</v>
      </c>
      <c r="F144" s="312">
        <v>1</v>
      </c>
      <c r="G144" s="313">
        <v>3</v>
      </c>
      <c r="H144" s="314">
        <v>36</v>
      </c>
      <c r="I144" s="311"/>
      <c r="J144" s="315"/>
      <c r="K144" s="68"/>
    </row>
    <row r="145" spans="1:11" s="310" customFormat="1" ht="26.1" customHeight="1" x14ac:dyDescent="0.25">
      <c r="A145" s="331" t="s">
        <v>385</v>
      </c>
      <c r="B145" s="336" t="s">
        <v>386</v>
      </c>
      <c r="C145" s="303">
        <v>36987</v>
      </c>
      <c r="D145" s="301" t="s">
        <v>143</v>
      </c>
      <c r="E145" s="316">
        <v>4</v>
      </c>
      <c r="F145" s="317">
        <v>0</v>
      </c>
      <c r="G145" s="318">
        <v>3</v>
      </c>
      <c r="H145" s="314">
        <v>34</v>
      </c>
      <c r="I145" s="316">
        <v>1</v>
      </c>
      <c r="J145" s="319"/>
      <c r="K145" s="68"/>
    </row>
    <row r="146" spans="1:11" s="310" customFormat="1" ht="26.1" customHeight="1" x14ac:dyDescent="0.25">
      <c r="A146" s="331" t="s">
        <v>387</v>
      </c>
      <c r="B146" s="336" t="s">
        <v>388</v>
      </c>
      <c r="C146" s="342">
        <v>37365</v>
      </c>
      <c r="D146" s="301" t="s">
        <v>143</v>
      </c>
      <c r="E146" s="316">
        <v>2</v>
      </c>
      <c r="F146" s="317">
        <v>0</v>
      </c>
      <c r="G146" s="318">
        <v>2</v>
      </c>
      <c r="H146" s="314">
        <v>28</v>
      </c>
      <c r="I146" s="316"/>
      <c r="J146" s="319"/>
    </row>
    <row r="147" spans="1:11" s="310" customFormat="1" ht="26.1" customHeight="1" x14ac:dyDescent="0.25">
      <c r="A147" s="331" t="s">
        <v>41</v>
      </c>
      <c r="B147" s="336" t="s">
        <v>33</v>
      </c>
      <c r="C147" s="303">
        <v>39035</v>
      </c>
      <c r="D147" s="301" t="s">
        <v>143</v>
      </c>
      <c r="E147" s="311">
        <v>2</v>
      </c>
      <c r="F147" s="312">
        <v>0</v>
      </c>
      <c r="G147" s="313">
        <v>1</v>
      </c>
      <c r="H147" s="314">
        <v>26</v>
      </c>
      <c r="I147" s="311"/>
      <c r="J147" s="92"/>
    </row>
    <row r="148" spans="1:11" s="310" customFormat="1" ht="26.1" customHeight="1" x14ac:dyDescent="0.25">
      <c r="A148" s="331" t="s">
        <v>58</v>
      </c>
      <c r="B148" s="336" t="s">
        <v>39</v>
      </c>
      <c r="C148" s="303">
        <v>35828</v>
      </c>
      <c r="D148" s="301" t="s">
        <v>143</v>
      </c>
      <c r="E148" s="311">
        <v>2</v>
      </c>
      <c r="F148" s="312">
        <v>1</v>
      </c>
      <c r="G148" s="313">
        <v>1</v>
      </c>
      <c r="H148" s="314">
        <v>25</v>
      </c>
      <c r="I148" s="311"/>
      <c r="J148" s="92"/>
    </row>
    <row r="149" spans="1:11" s="310" customFormat="1" ht="26.1" customHeight="1" x14ac:dyDescent="0.25">
      <c r="A149" s="331" t="s">
        <v>184</v>
      </c>
      <c r="B149" s="336" t="s">
        <v>185</v>
      </c>
      <c r="C149" s="303">
        <v>36708</v>
      </c>
      <c r="D149" s="301" t="s">
        <v>143</v>
      </c>
      <c r="E149" s="316">
        <v>2</v>
      </c>
      <c r="F149" s="317">
        <v>0</v>
      </c>
      <c r="G149" s="318">
        <v>2</v>
      </c>
      <c r="H149" s="314">
        <v>24</v>
      </c>
      <c r="I149" s="316"/>
      <c r="J149" s="319"/>
    </row>
    <row r="150" spans="1:11" s="310" customFormat="1" ht="26.1" customHeight="1" x14ac:dyDescent="0.25">
      <c r="A150" s="331" t="s">
        <v>429</v>
      </c>
      <c r="B150" s="336" t="s">
        <v>430</v>
      </c>
      <c r="C150" s="303">
        <v>38097</v>
      </c>
      <c r="D150" s="346" t="s">
        <v>146</v>
      </c>
      <c r="E150" s="311">
        <v>4</v>
      </c>
      <c r="F150" s="312">
        <v>0</v>
      </c>
      <c r="G150" s="313">
        <v>2</v>
      </c>
      <c r="H150" s="314">
        <v>23</v>
      </c>
      <c r="I150" s="311"/>
      <c r="J150" s="315"/>
    </row>
    <row r="151" spans="1:11" s="310" customFormat="1" ht="26.1" customHeight="1" x14ac:dyDescent="0.25">
      <c r="A151" s="331" t="s">
        <v>389</v>
      </c>
      <c r="B151" s="336" t="s">
        <v>390</v>
      </c>
      <c r="C151" s="303">
        <v>37025</v>
      </c>
      <c r="D151" s="301" t="s">
        <v>143</v>
      </c>
      <c r="E151" s="316">
        <v>1</v>
      </c>
      <c r="F151" s="317">
        <v>0</v>
      </c>
      <c r="G151" s="318">
        <v>1</v>
      </c>
      <c r="H151" s="314">
        <v>23</v>
      </c>
      <c r="I151" s="316"/>
      <c r="J151" s="319"/>
    </row>
    <row r="152" spans="1:11" s="310" customFormat="1" ht="26.1" customHeight="1" x14ac:dyDescent="0.25">
      <c r="A152" s="331" t="s">
        <v>17</v>
      </c>
      <c r="B152" s="336" t="s">
        <v>16</v>
      </c>
      <c r="C152" s="303">
        <v>36712</v>
      </c>
      <c r="D152" s="347" t="s">
        <v>142</v>
      </c>
      <c r="E152" s="311">
        <v>1</v>
      </c>
      <c r="F152" s="312">
        <v>0</v>
      </c>
      <c r="G152" s="313">
        <v>1</v>
      </c>
      <c r="H152" s="314">
        <v>22</v>
      </c>
      <c r="I152" s="311"/>
      <c r="J152" s="315"/>
    </row>
    <row r="153" spans="1:11" s="310" customFormat="1" ht="26.1" customHeight="1" x14ac:dyDescent="0.25">
      <c r="A153" s="331" t="s">
        <v>24</v>
      </c>
      <c r="B153" s="336" t="s">
        <v>23</v>
      </c>
      <c r="C153" s="303">
        <v>36777</v>
      </c>
      <c r="D153" s="301" t="s">
        <v>143</v>
      </c>
      <c r="E153" s="305">
        <v>1</v>
      </c>
      <c r="F153" s="40">
        <v>0</v>
      </c>
      <c r="G153" s="39">
        <v>1</v>
      </c>
      <c r="H153" s="299">
        <v>22</v>
      </c>
      <c r="I153" s="311"/>
      <c r="J153" s="92"/>
    </row>
    <row r="154" spans="1:11" s="310" customFormat="1" ht="26.1" customHeight="1" x14ac:dyDescent="0.25">
      <c r="A154" s="331" t="s">
        <v>20</v>
      </c>
      <c r="B154" s="336" t="s">
        <v>19</v>
      </c>
      <c r="C154" s="303">
        <v>36747</v>
      </c>
      <c r="D154" s="301" t="s">
        <v>143</v>
      </c>
      <c r="E154" s="311">
        <v>1</v>
      </c>
      <c r="F154" s="312">
        <v>0</v>
      </c>
      <c r="G154" s="313">
        <v>1</v>
      </c>
      <c r="H154" s="314">
        <v>22</v>
      </c>
      <c r="I154" s="311"/>
      <c r="J154" s="315"/>
    </row>
    <row r="155" spans="1:11" s="310" customFormat="1" ht="26.1" customHeight="1" x14ac:dyDescent="0.25">
      <c r="A155" s="332" t="s">
        <v>391</v>
      </c>
      <c r="B155" s="337" t="s">
        <v>392</v>
      </c>
      <c r="C155" s="341">
        <v>37180</v>
      </c>
      <c r="D155" s="301" t="s">
        <v>143</v>
      </c>
      <c r="E155" s="316">
        <v>3</v>
      </c>
      <c r="F155" s="317">
        <v>0</v>
      </c>
      <c r="G155" s="318">
        <v>1</v>
      </c>
      <c r="H155" s="314">
        <v>22</v>
      </c>
      <c r="I155" s="316">
        <v>1</v>
      </c>
      <c r="J155" s="319"/>
    </row>
    <row r="156" spans="1:11" s="310" customFormat="1" ht="26.1" customHeight="1" x14ac:dyDescent="0.25">
      <c r="A156" s="333" t="s">
        <v>265</v>
      </c>
      <c r="B156" s="306" t="s">
        <v>393</v>
      </c>
      <c r="C156" s="307">
        <v>37020</v>
      </c>
      <c r="D156" s="301" t="s">
        <v>143</v>
      </c>
      <c r="E156" s="316">
        <v>3</v>
      </c>
      <c r="F156" s="317">
        <v>0</v>
      </c>
      <c r="G156" s="318">
        <v>2</v>
      </c>
      <c r="H156" s="314">
        <v>21</v>
      </c>
      <c r="I156" s="316"/>
      <c r="J156" s="319"/>
    </row>
    <row r="157" spans="1:11" s="310" customFormat="1" ht="26.1" customHeight="1" x14ac:dyDescent="0.25">
      <c r="A157" s="333" t="s">
        <v>394</v>
      </c>
      <c r="B157" s="336" t="s">
        <v>395</v>
      </c>
      <c r="C157" s="303">
        <v>37175</v>
      </c>
      <c r="D157" s="348" t="s">
        <v>142</v>
      </c>
      <c r="E157" s="316">
        <v>3</v>
      </c>
      <c r="F157" s="317">
        <v>0</v>
      </c>
      <c r="G157" s="318">
        <v>2</v>
      </c>
      <c r="H157" s="314">
        <v>15</v>
      </c>
      <c r="I157" s="316"/>
      <c r="J157" s="319"/>
    </row>
    <row r="158" spans="1:11" s="310" customFormat="1" ht="26.1" customHeight="1" x14ac:dyDescent="0.25">
      <c r="A158" s="331" t="s">
        <v>396</v>
      </c>
      <c r="B158" s="336" t="s">
        <v>397</v>
      </c>
      <c r="C158" s="303">
        <v>36944</v>
      </c>
      <c r="D158" s="346" t="s">
        <v>149</v>
      </c>
      <c r="E158" s="305">
        <v>2</v>
      </c>
      <c r="F158" s="40">
        <v>0</v>
      </c>
      <c r="G158" s="39">
        <v>1</v>
      </c>
      <c r="H158" s="299">
        <v>15</v>
      </c>
      <c r="I158" s="316"/>
      <c r="J158" s="92">
        <v>0</v>
      </c>
    </row>
    <row r="159" spans="1:11" s="310" customFormat="1" ht="26.1" customHeight="1" x14ac:dyDescent="0.25">
      <c r="A159" s="331" t="s">
        <v>344</v>
      </c>
      <c r="B159" s="336" t="s">
        <v>345</v>
      </c>
      <c r="C159" s="303">
        <v>35665</v>
      </c>
      <c r="D159" s="301" t="s">
        <v>143</v>
      </c>
      <c r="E159" s="311">
        <v>4</v>
      </c>
      <c r="F159" s="312">
        <v>0</v>
      </c>
      <c r="G159" s="313">
        <v>1</v>
      </c>
      <c r="H159" s="314">
        <v>15</v>
      </c>
      <c r="I159" s="311"/>
      <c r="J159" s="315"/>
      <c r="K159" s="68"/>
    </row>
    <row r="160" spans="1:11" s="310" customFormat="1" ht="26.1" customHeight="1" x14ac:dyDescent="0.25">
      <c r="A160" s="331" t="s">
        <v>147</v>
      </c>
      <c r="B160" s="336" t="s">
        <v>398</v>
      </c>
      <c r="C160" s="303">
        <v>36899</v>
      </c>
      <c r="D160" s="301" t="s">
        <v>143</v>
      </c>
      <c r="E160" s="316">
        <v>1</v>
      </c>
      <c r="F160" s="317">
        <v>0</v>
      </c>
      <c r="G160" s="318">
        <v>1</v>
      </c>
      <c r="H160" s="314">
        <v>14</v>
      </c>
      <c r="I160" s="316"/>
      <c r="J160" s="319"/>
      <c r="K160" s="68"/>
    </row>
    <row r="161" spans="1:10" s="310" customFormat="1" ht="26.1" customHeight="1" x14ac:dyDescent="0.25">
      <c r="A161" s="331" t="s">
        <v>471</v>
      </c>
      <c r="B161" s="336" t="s">
        <v>472</v>
      </c>
      <c r="C161" s="303">
        <v>37422</v>
      </c>
      <c r="D161" s="347" t="s">
        <v>149</v>
      </c>
      <c r="E161" s="311">
        <v>1</v>
      </c>
      <c r="F161" s="312">
        <v>0</v>
      </c>
      <c r="G161" s="313">
        <v>1</v>
      </c>
      <c r="H161" s="314">
        <v>13</v>
      </c>
      <c r="I161" s="311"/>
      <c r="J161" s="315">
        <v>0</v>
      </c>
    </row>
    <row r="162" spans="1:10" s="310" customFormat="1" ht="26.1" customHeight="1" x14ac:dyDescent="0.25">
      <c r="A162" s="331" t="s">
        <v>13</v>
      </c>
      <c r="B162" s="336" t="s">
        <v>12</v>
      </c>
      <c r="C162" s="303">
        <v>36580</v>
      </c>
      <c r="D162" s="301" t="s">
        <v>149</v>
      </c>
      <c r="E162" s="305">
        <v>2</v>
      </c>
      <c r="F162" s="40">
        <v>0</v>
      </c>
      <c r="G162" s="39">
        <v>1</v>
      </c>
      <c r="H162" s="299">
        <v>13</v>
      </c>
      <c r="I162" s="316"/>
      <c r="J162" s="92">
        <v>1</v>
      </c>
    </row>
    <row r="163" spans="1:10" s="310" customFormat="1" ht="26.1" customHeight="1" x14ac:dyDescent="0.25">
      <c r="A163" s="331" t="s">
        <v>473</v>
      </c>
      <c r="B163" s="336" t="s">
        <v>474</v>
      </c>
      <c r="C163" s="303">
        <v>37503</v>
      </c>
      <c r="D163" s="346" t="s">
        <v>142</v>
      </c>
      <c r="E163" s="311">
        <v>2</v>
      </c>
      <c r="F163" s="312">
        <v>0</v>
      </c>
      <c r="G163" s="313">
        <v>2</v>
      </c>
      <c r="H163" s="314">
        <v>11</v>
      </c>
      <c r="I163" s="311"/>
      <c r="J163" s="315"/>
    </row>
    <row r="164" spans="1:10" s="310" customFormat="1" ht="26.1" customHeight="1" x14ac:dyDescent="0.25">
      <c r="A164" s="331" t="s">
        <v>304</v>
      </c>
      <c r="B164" s="336" t="s">
        <v>305</v>
      </c>
      <c r="C164" s="303">
        <v>39040</v>
      </c>
      <c r="D164" s="301" t="s">
        <v>143</v>
      </c>
      <c r="E164" s="311">
        <v>2</v>
      </c>
      <c r="F164" s="312">
        <v>0</v>
      </c>
      <c r="G164" s="313">
        <v>2</v>
      </c>
      <c r="H164" s="314">
        <v>10</v>
      </c>
      <c r="I164" s="311"/>
      <c r="J164" s="92"/>
    </row>
    <row r="165" spans="1:10" s="310" customFormat="1" ht="26.1" customHeight="1" x14ac:dyDescent="0.25">
      <c r="A165" s="331" t="s">
        <v>186</v>
      </c>
      <c r="B165" s="336" t="s">
        <v>187</v>
      </c>
      <c r="C165" s="303">
        <v>36933</v>
      </c>
      <c r="D165" s="301" t="s">
        <v>143</v>
      </c>
      <c r="E165" s="311">
        <v>3</v>
      </c>
      <c r="F165" s="312">
        <v>0</v>
      </c>
      <c r="G165" s="313">
        <v>1</v>
      </c>
      <c r="H165" s="314">
        <v>6</v>
      </c>
      <c r="I165" s="311"/>
      <c r="J165" s="315"/>
    </row>
    <row r="166" spans="1:10" s="310" customFormat="1" ht="26.1" customHeight="1" x14ac:dyDescent="0.25">
      <c r="A166" s="331" t="s">
        <v>475</v>
      </c>
      <c r="B166" s="336" t="s">
        <v>35</v>
      </c>
      <c r="C166" s="303">
        <v>37269</v>
      </c>
      <c r="D166" s="301" t="s">
        <v>143</v>
      </c>
      <c r="E166" s="311">
        <v>1</v>
      </c>
      <c r="F166" s="312">
        <v>0</v>
      </c>
      <c r="G166" s="313">
        <v>1</v>
      </c>
      <c r="H166" s="314">
        <v>6</v>
      </c>
      <c r="I166" s="311"/>
      <c r="J166" s="315"/>
    </row>
    <row r="167" spans="1:10" s="310" customFormat="1" ht="26.1" customHeight="1" x14ac:dyDescent="0.25">
      <c r="A167" s="331" t="s">
        <v>15</v>
      </c>
      <c r="B167" s="336" t="s">
        <v>14</v>
      </c>
      <c r="C167" s="303">
        <v>36282</v>
      </c>
      <c r="D167" s="346" t="s">
        <v>142</v>
      </c>
      <c r="E167" s="311">
        <v>2</v>
      </c>
      <c r="F167" s="312">
        <v>0</v>
      </c>
      <c r="G167" s="313">
        <v>2</v>
      </c>
      <c r="H167" s="314">
        <v>5</v>
      </c>
      <c r="I167" s="311"/>
      <c r="J167" s="315"/>
    </row>
    <row r="168" spans="1:10" s="310" customFormat="1" ht="26.1" customHeight="1" x14ac:dyDescent="0.25">
      <c r="A168" s="334" t="s">
        <v>188</v>
      </c>
      <c r="B168" s="339" t="s">
        <v>189</v>
      </c>
      <c r="C168" s="303">
        <v>36526</v>
      </c>
      <c r="D168" s="301" t="s">
        <v>146</v>
      </c>
      <c r="E168" s="311">
        <v>2</v>
      </c>
      <c r="F168" s="312">
        <v>0</v>
      </c>
      <c r="G168" s="313">
        <v>1</v>
      </c>
      <c r="H168" s="314">
        <v>2</v>
      </c>
      <c r="I168" s="311"/>
      <c r="J168" s="92"/>
    </row>
    <row r="169" spans="1:10" s="310" customFormat="1" ht="26.1" customHeight="1" x14ac:dyDescent="0.25">
      <c r="A169" s="331" t="s">
        <v>346</v>
      </c>
      <c r="B169" s="336" t="s">
        <v>347</v>
      </c>
      <c r="C169" s="303">
        <v>36243</v>
      </c>
      <c r="D169" s="301" t="s">
        <v>143</v>
      </c>
      <c r="E169" s="311">
        <v>1</v>
      </c>
      <c r="F169" s="312">
        <v>0</v>
      </c>
      <c r="G169" s="313">
        <v>0</v>
      </c>
      <c r="H169" s="314">
        <v>0</v>
      </c>
      <c r="I169" s="311"/>
      <c r="J169" s="315"/>
    </row>
    <row r="170" spans="1:10" s="310" customFormat="1" ht="26.1" customHeight="1" x14ac:dyDescent="0.25">
      <c r="A170" s="332" t="s">
        <v>431</v>
      </c>
      <c r="B170" s="337" t="s">
        <v>432</v>
      </c>
      <c r="C170" s="341">
        <v>38235</v>
      </c>
      <c r="D170" s="347" t="s">
        <v>142</v>
      </c>
      <c r="E170" s="311">
        <v>1</v>
      </c>
      <c r="F170" s="312">
        <v>0</v>
      </c>
      <c r="G170" s="313">
        <v>0</v>
      </c>
      <c r="H170" s="314">
        <v>0</v>
      </c>
      <c r="I170" s="311"/>
      <c r="J170" s="315"/>
    </row>
    <row r="171" spans="1:10" s="310" customFormat="1" ht="26.1" customHeight="1" x14ac:dyDescent="0.25">
      <c r="A171" s="331" t="s">
        <v>10</v>
      </c>
      <c r="B171" s="336" t="s">
        <v>9</v>
      </c>
      <c r="C171" s="303">
        <v>36351</v>
      </c>
      <c r="D171" s="347" t="s">
        <v>142</v>
      </c>
      <c r="E171" s="311">
        <v>1</v>
      </c>
      <c r="F171" s="312">
        <v>0</v>
      </c>
      <c r="G171" s="313">
        <v>0</v>
      </c>
      <c r="H171" s="314">
        <v>0</v>
      </c>
      <c r="I171" s="311"/>
      <c r="J171" s="315"/>
    </row>
    <row r="172" spans="1:10" s="310" customFormat="1" ht="26.1" customHeight="1" x14ac:dyDescent="0.25">
      <c r="A172" s="333" t="s">
        <v>7</v>
      </c>
      <c r="B172" s="338" t="s">
        <v>6</v>
      </c>
      <c r="C172" s="303">
        <v>36630</v>
      </c>
      <c r="D172" s="347" t="s">
        <v>146</v>
      </c>
      <c r="E172" s="305">
        <v>1</v>
      </c>
      <c r="F172" s="40">
        <v>0</v>
      </c>
      <c r="G172" s="39">
        <v>0</v>
      </c>
      <c r="H172" s="299">
        <v>0</v>
      </c>
      <c r="I172" s="311"/>
      <c r="J172" s="92"/>
    </row>
    <row r="173" spans="1:10" s="310" customFormat="1" ht="26.1" customHeight="1" thickBot="1" x14ac:dyDescent="0.3">
      <c r="A173" s="335" t="s">
        <v>433</v>
      </c>
      <c r="B173" s="340" t="s">
        <v>434</v>
      </c>
      <c r="C173" s="345">
        <v>38077</v>
      </c>
      <c r="D173" s="358" t="s">
        <v>149</v>
      </c>
      <c r="E173" s="326">
        <v>1</v>
      </c>
      <c r="F173" s="327">
        <v>0</v>
      </c>
      <c r="G173" s="328">
        <v>0</v>
      </c>
      <c r="H173" s="329">
        <v>0</v>
      </c>
      <c r="I173" s="326"/>
      <c r="J173" s="330">
        <v>0</v>
      </c>
    </row>
  </sheetData>
  <sortState ref="A5:J173">
    <sortCondition descending="1" ref="H5:H173"/>
  </sortState>
  <mergeCells count="10">
    <mergeCell ref="A1:J1"/>
    <mergeCell ref="A2:B4"/>
    <mergeCell ref="C2:C4"/>
    <mergeCell ref="D2:D4"/>
    <mergeCell ref="E2:E4"/>
    <mergeCell ref="F2:F4"/>
    <mergeCell ref="G2:G4"/>
    <mergeCell ref="I2:I4"/>
    <mergeCell ref="J2:J4"/>
    <mergeCell ref="H2:H4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T82"/>
  <sheetViews>
    <sheetView zoomScale="75" zoomScaleNormal="75" workbookViewId="0">
      <selection activeCell="L54" sqref="L54"/>
    </sheetView>
  </sheetViews>
  <sheetFormatPr defaultRowHeight="23.25" x14ac:dyDescent="0.35"/>
  <cols>
    <col min="1" max="1" width="31" style="309" bestFit="1" customWidth="1"/>
    <col min="2" max="2" width="16.5703125" style="309" bestFit="1" customWidth="1"/>
    <col min="3" max="3" width="15.7109375" style="300" customWidth="1"/>
    <col min="4" max="4" width="16.7109375" style="302" bestFit="1" customWidth="1"/>
    <col min="5" max="7" width="8.7109375" style="5" customWidth="1"/>
    <col min="8" max="8" width="12" style="5" customWidth="1"/>
    <col min="9" max="10" width="8.7109375" style="5" customWidth="1"/>
    <col min="11" max="11" width="3.7109375" style="58" customWidth="1"/>
    <col min="12" max="16" width="5.7109375" style="1" customWidth="1"/>
    <col min="17" max="16384" width="9.140625" style="1"/>
  </cols>
  <sheetData>
    <row r="1" spans="1:11" ht="34.5" thickBot="1" x14ac:dyDescent="0.55000000000000004">
      <c r="A1" s="713" t="s">
        <v>478</v>
      </c>
      <c r="B1" s="714"/>
      <c r="C1" s="714"/>
      <c r="D1" s="714"/>
      <c r="E1" s="714"/>
      <c r="F1" s="714"/>
      <c r="G1" s="714"/>
      <c r="H1" s="714"/>
      <c r="I1" s="714"/>
      <c r="J1" s="714"/>
    </row>
    <row r="2" spans="1:11" ht="21.75" customHeight="1" x14ac:dyDescent="0.35">
      <c r="A2" s="715" t="s">
        <v>115</v>
      </c>
      <c r="B2" s="716"/>
      <c r="C2" s="721" t="s">
        <v>114</v>
      </c>
      <c r="D2" s="724" t="s">
        <v>113</v>
      </c>
      <c r="E2" s="727" t="s">
        <v>479</v>
      </c>
      <c r="F2" s="730" t="s">
        <v>480</v>
      </c>
      <c r="G2" s="733" t="s">
        <v>110</v>
      </c>
      <c r="H2" s="739" t="s">
        <v>476</v>
      </c>
      <c r="I2" s="727" t="s">
        <v>108</v>
      </c>
      <c r="J2" s="736" t="s">
        <v>107</v>
      </c>
    </row>
    <row r="3" spans="1:11" s="53" customFormat="1" ht="154.5" customHeight="1" x14ac:dyDescent="0.25">
      <c r="A3" s="717"/>
      <c r="B3" s="718"/>
      <c r="C3" s="722"/>
      <c r="D3" s="725"/>
      <c r="E3" s="728"/>
      <c r="F3" s="731"/>
      <c r="G3" s="734"/>
      <c r="H3" s="740"/>
      <c r="I3" s="728"/>
      <c r="J3" s="737"/>
      <c r="K3" s="62"/>
    </row>
    <row r="4" spans="1:11" s="47" customFormat="1" ht="18.75" customHeight="1" thickBot="1" x14ac:dyDescent="0.3">
      <c r="A4" s="719"/>
      <c r="B4" s="720"/>
      <c r="C4" s="723"/>
      <c r="D4" s="726"/>
      <c r="E4" s="729"/>
      <c r="F4" s="732"/>
      <c r="G4" s="735"/>
      <c r="H4" s="741"/>
      <c r="I4" s="729"/>
      <c r="J4" s="738"/>
      <c r="K4" s="68"/>
    </row>
    <row r="5" spans="1:11" s="310" customFormat="1" ht="26.1" customHeight="1" x14ac:dyDescent="0.25">
      <c r="A5" s="349" t="s">
        <v>78</v>
      </c>
      <c r="B5" s="350" t="s">
        <v>77</v>
      </c>
      <c r="C5" s="351">
        <v>36696</v>
      </c>
      <c r="D5" s="357" t="s">
        <v>143</v>
      </c>
      <c r="E5" s="355">
        <v>44</v>
      </c>
      <c r="F5" s="352">
        <v>42</v>
      </c>
      <c r="G5" s="354">
        <v>44</v>
      </c>
      <c r="H5" s="356">
        <v>3386</v>
      </c>
      <c r="I5" s="355">
        <v>33</v>
      </c>
      <c r="J5" s="353"/>
    </row>
    <row r="6" spans="1:11" s="310" customFormat="1" ht="26.1" customHeight="1" x14ac:dyDescent="0.25">
      <c r="A6" s="331" t="s">
        <v>75</v>
      </c>
      <c r="B6" s="336" t="s">
        <v>74</v>
      </c>
      <c r="C6" s="303">
        <v>36556</v>
      </c>
      <c r="D6" s="304" t="s">
        <v>146</v>
      </c>
      <c r="E6" s="311">
        <v>41</v>
      </c>
      <c r="F6" s="312">
        <v>41</v>
      </c>
      <c r="G6" s="313">
        <v>41</v>
      </c>
      <c r="H6" s="314">
        <v>3053</v>
      </c>
      <c r="I6" s="311">
        <v>22</v>
      </c>
      <c r="J6" s="92"/>
    </row>
    <row r="7" spans="1:11" s="310" customFormat="1" ht="26.1" customHeight="1" x14ac:dyDescent="0.25">
      <c r="A7" s="331" t="s">
        <v>211</v>
      </c>
      <c r="B7" s="336" t="s">
        <v>172</v>
      </c>
      <c r="C7" s="303">
        <v>37785</v>
      </c>
      <c r="D7" s="301" t="s">
        <v>143</v>
      </c>
      <c r="E7" s="316">
        <v>23</v>
      </c>
      <c r="F7" s="317">
        <v>17</v>
      </c>
      <c r="G7" s="318">
        <v>29</v>
      </c>
      <c r="H7" s="314">
        <v>1055</v>
      </c>
      <c r="I7" s="316">
        <v>18</v>
      </c>
      <c r="J7" s="319"/>
    </row>
    <row r="8" spans="1:11" s="310" customFormat="1" ht="26.1" customHeight="1" x14ac:dyDescent="0.25">
      <c r="A8" s="333" t="s">
        <v>15</v>
      </c>
      <c r="B8" s="338" t="s">
        <v>224</v>
      </c>
      <c r="C8" s="341">
        <v>37659</v>
      </c>
      <c r="D8" s="301" t="s">
        <v>146</v>
      </c>
      <c r="E8" s="311">
        <v>7</v>
      </c>
      <c r="F8" s="312">
        <v>7</v>
      </c>
      <c r="G8" s="313">
        <v>7</v>
      </c>
      <c r="H8" s="314">
        <v>377</v>
      </c>
      <c r="I8" s="311">
        <v>15</v>
      </c>
      <c r="J8" s="92"/>
    </row>
    <row r="9" spans="1:11" s="310" customFormat="1" ht="26.1" customHeight="1" x14ac:dyDescent="0.25">
      <c r="A9" s="331" t="s">
        <v>66</v>
      </c>
      <c r="B9" s="336" t="s">
        <v>65</v>
      </c>
      <c r="C9" s="303">
        <v>36526</v>
      </c>
      <c r="D9" s="301" t="s">
        <v>146</v>
      </c>
      <c r="E9" s="311">
        <v>34</v>
      </c>
      <c r="F9" s="312">
        <v>25</v>
      </c>
      <c r="G9" s="313">
        <v>32</v>
      </c>
      <c r="H9" s="314">
        <v>2021</v>
      </c>
      <c r="I9" s="311">
        <v>14</v>
      </c>
      <c r="J9" s="92"/>
    </row>
    <row r="10" spans="1:11" s="310" customFormat="1" ht="26.1" customHeight="1" x14ac:dyDescent="0.25">
      <c r="A10" s="332" t="s">
        <v>220</v>
      </c>
      <c r="B10" s="337" t="s">
        <v>221</v>
      </c>
      <c r="C10" s="341">
        <v>37665</v>
      </c>
      <c r="D10" s="301" t="s">
        <v>143</v>
      </c>
      <c r="E10" s="316">
        <v>28</v>
      </c>
      <c r="F10" s="317">
        <v>17</v>
      </c>
      <c r="G10" s="318">
        <v>27</v>
      </c>
      <c r="H10" s="314">
        <v>1268</v>
      </c>
      <c r="I10" s="316">
        <v>14</v>
      </c>
      <c r="J10" s="319"/>
    </row>
    <row r="11" spans="1:11" s="310" customFormat="1" ht="26.1" customHeight="1" x14ac:dyDescent="0.25">
      <c r="A11" s="332" t="s">
        <v>242</v>
      </c>
      <c r="B11" s="306" t="s">
        <v>243</v>
      </c>
      <c r="C11" s="341">
        <v>38293</v>
      </c>
      <c r="D11" s="347" t="s">
        <v>146</v>
      </c>
      <c r="E11" s="311">
        <v>18</v>
      </c>
      <c r="F11" s="312">
        <v>8</v>
      </c>
      <c r="G11" s="313">
        <v>17</v>
      </c>
      <c r="H11" s="314">
        <v>508</v>
      </c>
      <c r="I11" s="311">
        <v>13</v>
      </c>
      <c r="J11" s="315"/>
    </row>
    <row r="12" spans="1:11" s="310" customFormat="1" ht="26.1" customHeight="1" x14ac:dyDescent="0.25">
      <c r="A12" s="331" t="s">
        <v>361</v>
      </c>
      <c r="B12" s="336" t="s">
        <v>156</v>
      </c>
      <c r="C12" s="342">
        <v>37170</v>
      </c>
      <c r="D12" s="348" t="s">
        <v>146</v>
      </c>
      <c r="E12" s="311">
        <v>22</v>
      </c>
      <c r="F12" s="312">
        <v>12</v>
      </c>
      <c r="G12" s="313">
        <v>21</v>
      </c>
      <c r="H12" s="314">
        <v>879</v>
      </c>
      <c r="I12" s="311">
        <v>12</v>
      </c>
      <c r="J12" s="92"/>
    </row>
    <row r="13" spans="1:11" s="310" customFormat="1" ht="26.1" customHeight="1" x14ac:dyDescent="0.25">
      <c r="A13" s="331" t="s">
        <v>72</v>
      </c>
      <c r="B13" s="336" t="s">
        <v>71</v>
      </c>
      <c r="C13" s="303">
        <v>36723</v>
      </c>
      <c r="D13" s="301" t="s">
        <v>143</v>
      </c>
      <c r="E13" s="311">
        <v>38</v>
      </c>
      <c r="F13" s="312">
        <v>35</v>
      </c>
      <c r="G13" s="313">
        <v>38</v>
      </c>
      <c r="H13" s="314">
        <v>2761</v>
      </c>
      <c r="I13" s="311">
        <v>11</v>
      </c>
      <c r="J13" s="315"/>
    </row>
    <row r="14" spans="1:11" s="310" customFormat="1" ht="26.1" customHeight="1" x14ac:dyDescent="0.25">
      <c r="A14" s="331" t="s">
        <v>379</v>
      </c>
      <c r="B14" s="336" t="s">
        <v>380</v>
      </c>
      <c r="C14" s="303">
        <v>37367</v>
      </c>
      <c r="D14" s="347" t="s">
        <v>146</v>
      </c>
      <c r="E14" s="305">
        <v>16</v>
      </c>
      <c r="F14" s="40">
        <v>13</v>
      </c>
      <c r="G14" s="39">
        <v>15</v>
      </c>
      <c r="H14" s="299">
        <v>764</v>
      </c>
      <c r="I14" s="311">
        <v>10</v>
      </c>
      <c r="J14" s="92"/>
    </row>
    <row r="15" spans="1:11" s="310" customFormat="1" ht="26.1" customHeight="1" x14ac:dyDescent="0.25">
      <c r="A15" s="331" t="s">
        <v>212</v>
      </c>
      <c r="B15" s="336" t="s">
        <v>213</v>
      </c>
      <c r="C15" s="303">
        <v>37761</v>
      </c>
      <c r="D15" s="301" t="s">
        <v>142</v>
      </c>
      <c r="E15" s="311">
        <v>32</v>
      </c>
      <c r="F15" s="312">
        <v>28</v>
      </c>
      <c r="G15" s="313">
        <v>30</v>
      </c>
      <c r="H15" s="314">
        <v>1768</v>
      </c>
      <c r="I15" s="311">
        <v>9</v>
      </c>
      <c r="J15" s="315"/>
    </row>
    <row r="16" spans="1:11" s="310" customFormat="1" ht="26.1" customHeight="1" x14ac:dyDescent="0.25">
      <c r="A16" s="331" t="s">
        <v>457</v>
      </c>
      <c r="B16" s="336" t="s">
        <v>215</v>
      </c>
      <c r="C16" s="303">
        <v>37622</v>
      </c>
      <c r="D16" s="346" t="s">
        <v>146</v>
      </c>
      <c r="E16" s="311">
        <v>20</v>
      </c>
      <c r="F16" s="312">
        <v>17</v>
      </c>
      <c r="G16" s="313">
        <v>20</v>
      </c>
      <c r="H16" s="314">
        <v>1014</v>
      </c>
      <c r="I16" s="311">
        <v>9</v>
      </c>
      <c r="J16" s="315"/>
    </row>
    <row r="17" spans="1:11" s="310" customFormat="1" ht="26.1" customHeight="1" x14ac:dyDescent="0.25">
      <c r="A17" s="332" t="s">
        <v>246</v>
      </c>
      <c r="B17" s="337" t="s">
        <v>247</v>
      </c>
      <c r="C17" s="341">
        <v>38322</v>
      </c>
      <c r="D17" s="301" t="s">
        <v>143</v>
      </c>
      <c r="E17" s="316">
        <v>13</v>
      </c>
      <c r="F17" s="317">
        <v>7</v>
      </c>
      <c r="G17" s="318">
        <v>11</v>
      </c>
      <c r="H17" s="314">
        <v>413</v>
      </c>
      <c r="I17" s="316">
        <v>9</v>
      </c>
      <c r="J17" s="319"/>
    </row>
    <row r="18" spans="1:11" s="310" customFormat="1" ht="26.1" customHeight="1" x14ac:dyDescent="0.25">
      <c r="A18" s="331" t="s">
        <v>452</v>
      </c>
      <c r="B18" s="336" t="s">
        <v>73</v>
      </c>
      <c r="C18" s="303">
        <v>37270</v>
      </c>
      <c r="D18" s="301" t="s">
        <v>143</v>
      </c>
      <c r="E18" s="311">
        <v>11</v>
      </c>
      <c r="F18" s="312">
        <v>11</v>
      </c>
      <c r="G18" s="313">
        <v>11</v>
      </c>
      <c r="H18" s="314">
        <v>762</v>
      </c>
      <c r="I18" s="311">
        <v>7</v>
      </c>
      <c r="J18" s="315"/>
    </row>
    <row r="19" spans="1:11" s="310" customFormat="1" ht="26.1" customHeight="1" x14ac:dyDescent="0.25">
      <c r="A19" s="332" t="s">
        <v>214</v>
      </c>
      <c r="B19" s="337" t="s">
        <v>77</v>
      </c>
      <c r="C19" s="341">
        <v>37698</v>
      </c>
      <c r="D19" s="301" t="s">
        <v>143</v>
      </c>
      <c r="E19" s="316">
        <v>15</v>
      </c>
      <c r="F19" s="317">
        <v>11</v>
      </c>
      <c r="G19" s="318">
        <v>14</v>
      </c>
      <c r="H19" s="314">
        <v>639</v>
      </c>
      <c r="I19" s="316">
        <v>7</v>
      </c>
      <c r="J19" s="319"/>
    </row>
    <row r="20" spans="1:11" s="310" customFormat="1" ht="26.1" customHeight="1" x14ac:dyDescent="0.25">
      <c r="A20" s="331" t="s">
        <v>58</v>
      </c>
      <c r="B20" s="336" t="s">
        <v>73</v>
      </c>
      <c r="C20" s="303">
        <v>36543</v>
      </c>
      <c r="D20" s="301" t="s">
        <v>142</v>
      </c>
      <c r="E20" s="311">
        <v>39</v>
      </c>
      <c r="F20" s="312">
        <v>36</v>
      </c>
      <c r="G20" s="313">
        <v>37</v>
      </c>
      <c r="H20" s="314">
        <v>2826</v>
      </c>
      <c r="I20" s="311">
        <v>6</v>
      </c>
      <c r="J20" s="315"/>
    </row>
    <row r="21" spans="1:11" s="310" customFormat="1" ht="26.1" customHeight="1" x14ac:dyDescent="0.25">
      <c r="A21" s="331" t="s">
        <v>451</v>
      </c>
      <c r="B21" s="336" t="s">
        <v>360</v>
      </c>
      <c r="C21" s="303">
        <v>37283</v>
      </c>
      <c r="D21" s="346" t="s">
        <v>142</v>
      </c>
      <c r="E21" s="305">
        <v>21</v>
      </c>
      <c r="F21" s="40">
        <v>21</v>
      </c>
      <c r="G21" s="39">
        <v>21</v>
      </c>
      <c r="H21" s="299">
        <v>1380</v>
      </c>
      <c r="I21" s="311">
        <v>6</v>
      </c>
      <c r="J21" s="92"/>
    </row>
    <row r="22" spans="1:11" s="310" customFormat="1" ht="26.1" customHeight="1" x14ac:dyDescent="0.25">
      <c r="A22" s="331" t="s">
        <v>171</v>
      </c>
      <c r="B22" s="336" t="s">
        <v>172</v>
      </c>
      <c r="C22" s="303">
        <v>37118</v>
      </c>
      <c r="D22" s="301" t="s">
        <v>143</v>
      </c>
      <c r="E22" s="311">
        <v>9</v>
      </c>
      <c r="F22" s="312">
        <v>8</v>
      </c>
      <c r="G22" s="313">
        <v>9</v>
      </c>
      <c r="H22" s="314">
        <v>439</v>
      </c>
      <c r="I22" s="311">
        <v>6</v>
      </c>
      <c r="J22" s="315"/>
    </row>
    <row r="23" spans="1:11" s="310" customFormat="1" ht="26.1" customHeight="1" x14ac:dyDescent="0.25">
      <c r="A23" s="332" t="s">
        <v>261</v>
      </c>
      <c r="B23" s="337" t="s">
        <v>262</v>
      </c>
      <c r="C23" s="341">
        <v>38512</v>
      </c>
      <c r="D23" s="301" t="s">
        <v>146</v>
      </c>
      <c r="E23" s="311">
        <v>15</v>
      </c>
      <c r="F23" s="312">
        <v>8</v>
      </c>
      <c r="G23" s="313">
        <v>14</v>
      </c>
      <c r="H23" s="314">
        <v>424</v>
      </c>
      <c r="I23" s="311">
        <v>5</v>
      </c>
      <c r="J23" s="315"/>
    </row>
    <row r="24" spans="1:11" s="310" customFormat="1" ht="26.1" customHeight="1" x14ac:dyDescent="0.25">
      <c r="A24" s="333" t="s">
        <v>222</v>
      </c>
      <c r="B24" s="338" t="s">
        <v>223</v>
      </c>
      <c r="C24" s="341">
        <v>37672</v>
      </c>
      <c r="D24" s="301" t="s">
        <v>143</v>
      </c>
      <c r="E24" s="311">
        <v>10</v>
      </c>
      <c r="F24" s="312">
        <v>10</v>
      </c>
      <c r="G24" s="313">
        <v>10</v>
      </c>
      <c r="H24" s="314">
        <v>404</v>
      </c>
      <c r="I24" s="311">
        <v>5</v>
      </c>
      <c r="J24" s="92"/>
    </row>
    <row r="25" spans="1:11" s="310" customFormat="1" ht="26.1" customHeight="1" x14ac:dyDescent="0.25">
      <c r="A25" s="331" t="s">
        <v>38</v>
      </c>
      <c r="B25" s="336" t="s">
        <v>37</v>
      </c>
      <c r="C25" s="303">
        <v>36641</v>
      </c>
      <c r="D25" s="301" t="s">
        <v>143</v>
      </c>
      <c r="E25" s="311">
        <v>18</v>
      </c>
      <c r="F25" s="312">
        <v>4</v>
      </c>
      <c r="G25" s="313">
        <v>16</v>
      </c>
      <c r="H25" s="314">
        <v>381</v>
      </c>
      <c r="I25" s="311">
        <v>5</v>
      </c>
      <c r="J25" s="315"/>
    </row>
    <row r="26" spans="1:11" s="310" customFormat="1" ht="26.1" customHeight="1" x14ac:dyDescent="0.25">
      <c r="A26" s="331" t="s">
        <v>364</v>
      </c>
      <c r="B26" s="336" t="s">
        <v>365</v>
      </c>
      <c r="C26" s="303">
        <v>37066</v>
      </c>
      <c r="D26" s="346" t="s">
        <v>146</v>
      </c>
      <c r="E26" s="305">
        <v>6</v>
      </c>
      <c r="F26" s="40">
        <v>5</v>
      </c>
      <c r="G26" s="39">
        <v>6</v>
      </c>
      <c r="H26" s="299">
        <v>370</v>
      </c>
      <c r="I26" s="316">
        <v>5</v>
      </c>
      <c r="J26" s="92"/>
    </row>
    <row r="27" spans="1:11" s="310" customFormat="1" ht="26.1" customHeight="1" x14ac:dyDescent="0.25">
      <c r="A27" s="332" t="s">
        <v>418</v>
      </c>
      <c r="B27" s="337" t="s">
        <v>419</v>
      </c>
      <c r="C27" s="341">
        <v>38055</v>
      </c>
      <c r="D27" s="347" t="s">
        <v>146</v>
      </c>
      <c r="E27" s="305">
        <v>8</v>
      </c>
      <c r="F27" s="40">
        <v>5</v>
      </c>
      <c r="G27" s="39">
        <v>8</v>
      </c>
      <c r="H27" s="299">
        <v>240</v>
      </c>
      <c r="I27" s="311">
        <v>5</v>
      </c>
      <c r="J27" s="92"/>
    </row>
    <row r="28" spans="1:11" s="310" customFormat="1" ht="26.1" customHeight="1" x14ac:dyDescent="0.25">
      <c r="A28" s="331" t="s">
        <v>76</v>
      </c>
      <c r="B28" s="336" t="s">
        <v>31</v>
      </c>
      <c r="C28" s="303">
        <v>36709</v>
      </c>
      <c r="D28" s="301" t="s">
        <v>143</v>
      </c>
      <c r="E28" s="311">
        <v>39</v>
      </c>
      <c r="F28" s="312">
        <v>36</v>
      </c>
      <c r="G28" s="313">
        <v>38</v>
      </c>
      <c r="H28" s="314">
        <v>2701</v>
      </c>
      <c r="I28" s="311">
        <v>4</v>
      </c>
      <c r="J28" s="92"/>
    </row>
    <row r="29" spans="1:11" s="310" customFormat="1" ht="26.1" customHeight="1" x14ac:dyDescent="0.25">
      <c r="A29" s="331" t="s">
        <v>68</v>
      </c>
      <c r="B29" s="336" t="s">
        <v>67</v>
      </c>
      <c r="C29" s="303">
        <v>36729</v>
      </c>
      <c r="D29" s="301" t="s">
        <v>143</v>
      </c>
      <c r="E29" s="311">
        <v>35</v>
      </c>
      <c r="F29" s="312">
        <v>32</v>
      </c>
      <c r="G29" s="313">
        <v>34</v>
      </c>
      <c r="H29" s="314">
        <v>2465</v>
      </c>
      <c r="I29" s="311">
        <v>4</v>
      </c>
      <c r="J29" s="92"/>
    </row>
    <row r="30" spans="1:11" s="310" customFormat="1" ht="26.1" customHeight="1" x14ac:dyDescent="0.25">
      <c r="A30" s="331" t="s">
        <v>58</v>
      </c>
      <c r="B30" s="336" t="s">
        <v>321</v>
      </c>
      <c r="C30" s="303">
        <v>34535</v>
      </c>
      <c r="D30" s="301" t="s">
        <v>143</v>
      </c>
      <c r="E30" s="311">
        <v>9</v>
      </c>
      <c r="F30" s="312">
        <v>9</v>
      </c>
      <c r="G30" s="313">
        <v>9</v>
      </c>
      <c r="H30" s="314">
        <v>810</v>
      </c>
      <c r="I30" s="311">
        <v>4</v>
      </c>
      <c r="J30" s="92"/>
      <c r="K30" s="68"/>
    </row>
    <row r="31" spans="1:11" s="310" customFormat="1" ht="26.1" customHeight="1" x14ac:dyDescent="0.25">
      <c r="A31" s="331" t="s">
        <v>162</v>
      </c>
      <c r="B31" s="336" t="s">
        <v>163</v>
      </c>
      <c r="C31" s="303">
        <v>37126</v>
      </c>
      <c r="D31" s="301" t="s">
        <v>143</v>
      </c>
      <c r="E31" s="305">
        <v>13</v>
      </c>
      <c r="F31" s="40">
        <v>12</v>
      </c>
      <c r="G31" s="39">
        <v>13</v>
      </c>
      <c r="H31" s="299">
        <v>796</v>
      </c>
      <c r="I31" s="311">
        <v>4</v>
      </c>
      <c r="J31" s="92"/>
    </row>
    <row r="32" spans="1:11" s="310" customFormat="1" ht="26.1" customHeight="1" x14ac:dyDescent="0.25">
      <c r="A32" s="333" t="s">
        <v>250</v>
      </c>
      <c r="B32" s="338" t="s">
        <v>251</v>
      </c>
      <c r="C32" s="341">
        <v>38422</v>
      </c>
      <c r="D32" s="301" t="s">
        <v>142</v>
      </c>
      <c r="E32" s="316">
        <v>17</v>
      </c>
      <c r="F32" s="317">
        <v>14</v>
      </c>
      <c r="G32" s="318">
        <v>16</v>
      </c>
      <c r="H32" s="314">
        <v>775</v>
      </c>
      <c r="I32" s="316">
        <v>4</v>
      </c>
      <c r="J32" s="319"/>
    </row>
    <row r="33" spans="1:488" s="310" customFormat="1" ht="26.1" customHeight="1" x14ac:dyDescent="0.25">
      <c r="A33" s="331" t="s">
        <v>161</v>
      </c>
      <c r="B33" s="336" t="s">
        <v>31</v>
      </c>
      <c r="C33" s="303">
        <v>36974</v>
      </c>
      <c r="D33" s="301" t="s">
        <v>143</v>
      </c>
      <c r="E33" s="311">
        <v>15</v>
      </c>
      <c r="F33" s="312">
        <v>9</v>
      </c>
      <c r="G33" s="313">
        <v>11</v>
      </c>
      <c r="H33" s="314">
        <v>648</v>
      </c>
      <c r="I33" s="311">
        <v>4</v>
      </c>
      <c r="J33" s="92"/>
    </row>
    <row r="34" spans="1:488" s="320" customFormat="1" ht="26.1" customHeight="1" x14ac:dyDescent="0.25">
      <c r="A34" s="331" t="s">
        <v>333</v>
      </c>
      <c r="B34" s="336" t="s">
        <v>334</v>
      </c>
      <c r="C34" s="303">
        <v>35710</v>
      </c>
      <c r="D34" s="301" t="s">
        <v>146</v>
      </c>
      <c r="E34" s="311">
        <v>7</v>
      </c>
      <c r="F34" s="312">
        <v>3</v>
      </c>
      <c r="G34" s="313">
        <v>7</v>
      </c>
      <c r="H34" s="314">
        <v>389</v>
      </c>
      <c r="I34" s="311">
        <v>4</v>
      </c>
      <c r="J34" s="315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/>
      <c r="AN34" s="310"/>
      <c r="AO34" s="310"/>
      <c r="AP34" s="310"/>
      <c r="AQ34" s="310"/>
      <c r="AR34" s="310"/>
      <c r="AS34" s="310"/>
      <c r="AT34" s="310"/>
      <c r="AU34" s="310"/>
      <c r="AV34" s="310"/>
      <c r="AW34" s="310"/>
      <c r="AX34" s="310"/>
      <c r="AY34" s="310"/>
      <c r="AZ34" s="310"/>
      <c r="BA34" s="310"/>
      <c r="BB34" s="310"/>
      <c r="BC34" s="310"/>
      <c r="BD34" s="310"/>
      <c r="BE34" s="310"/>
      <c r="BF34" s="310"/>
      <c r="BG34" s="310"/>
      <c r="BH34" s="310"/>
      <c r="BI34" s="310"/>
      <c r="BJ34" s="310"/>
      <c r="BK34" s="310"/>
      <c r="BL34" s="310"/>
      <c r="BM34" s="310"/>
      <c r="BN34" s="310"/>
      <c r="BO34" s="310"/>
      <c r="BP34" s="310"/>
      <c r="BQ34" s="310"/>
      <c r="BR34" s="310"/>
      <c r="BS34" s="310"/>
      <c r="BT34" s="310"/>
      <c r="BU34" s="310"/>
      <c r="BV34" s="310"/>
      <c r="BW34" s="310"/>
      <c r="BX34" s="310"/>
      <c r="BY34" s="310"/>
      <c r="BZ34" s="310"/>
      <c r="CA34" s="310"/>
      <c r="CB34" s="310"/>
      <c r="CC34" s="310"/>
      <c r="CD34" s="310"/>
      <c r="CE34" s="310"/>
      <c r="CF34" s="310"/>
      <c r="CG34" s="310"/>
      <c r="CH34" s="310"/>
      <c r="CI34" s="310"/>
      <c r="CJ34" s="310"/>
      <c r="CK34" s="310"/>
      <c r="CL34" s="310"/>
      <c r="CM34" s="310"/>
      <c r="CN34" s="310"/>
      <c r="CO34" s="310"/>
      <c r="CP34" s="310"/>
      <c r="CQ34" s="310"/>
      <c r="CR34" s="310"/>
      <c r="CS34" s="310"/>
      <c r="CT34" s="310"/>
      <c r="CU34" s="310"/>
      <c r="CV34" s="310"/>
      <c r="CW34" s="310"/>
      <c r="CX34" s="310"/>
      <c r="CY34" s="310"/>
      <c r="CZ34" s="310"/>
      <c r="DA34" s="310"/>
      <c r="DB34" s="310"/>
      <c r="DC34" s="310"/>
      <c r="DD34" s="310"/>
      <c r="DE34" s="310"/>
      <c r="DF34" s="310"/>
      <c r="DG34" s="310"/>
      <c r="DH34" s="310"/>
      <c r="DI34" s="310"/>
      <c r="DJ34" s="310"/>
      <c r="DK34" s="310"/>
      <c r="DL34" s="310"/>
      <c r="DM34" s="310"/>
      <c r="DN34" s="310"/>
      <c r="DO34" s="310"/>
      <c r="DP34" s="310"/>
      <c r="DQ34" s="310"/>
      <c r="DR34" s="310"/>
      <c r="DS34" s="310"/>
      <c r="DT34" s="310"/>
      <c r="DU34" s="310"/>
      <c r="DV34" s="310"/>
      <c r="DW34" s="310"/>
      <c r="DX34" s="310"/>
      <c r="DY34" s="310"/>
      <c r="DZ34" s="310"/>
      <c r="EA34" s="310"/>
      <c r="EB34" s="310"/>
      <c r="EC34" s="310"/>
      <c r="ED34" s="310"/>
      <c r="EE34" s="310"/>
      <c r="EF34" s="310"/>
      <c r="EG34" s="310"/>
      <c r="EH34" s="310"/>
      <c r="EI34" s="310"/>
      <c r="EJ34" s="310"/>
      <c r="EK34" s="310"/>
      <c r="EL34" s="310"/>
      <c r="EM34" s="310"/>
      <c r="EN34" s="310"/>
      <c r="EO34" s="310"/>
      <c r="EP34" s="310"/>
      <c r="EQ34" s="310"/>
      <c r="ER34" s="310"/>
      <c r="ES34" s="310"/>
      <c r="ET34" s="310"/>
      <c r="EU34" s="310"/>
      <c r="EV34" s="310"/>
      <c r="EW34" s="310"/>
      <c r="EX34" s="310"/>
      <c r="EY34" s="310"/>
      <c r="EZ34" s="310"/>
      <c r="FA34" s="310"/>
      <c r="FB34" s="310"/>
      <c r="FC34" s="310"/>
      <c r="FD34" s="310"/>
      <c r="FE34" s="310"/>
      <c r="FF34" s="310"/>
      <c r="FG34" s="310"/>
      <c r="FH34" s="310"/>
      <c r="FI34" s="310"/>
      <c r="FJ34" s="310"/>
      <c r="FK34" s="310"/>
      <c r="FL34" s="310"/>
      <c r="FM34" s="310"/>
      <c r="FN34" s="310"/>
      <c r="FO34" s="310"/>
      <c r="FP34" s="310"/>
      <c r="FQ34" s="310"/>
      <c r="FR34" s="310"/>
      <c r="FS34" s="310"/>
      <c r="FT34" s="310"/>
      <c r="FU34" s="310"/>
      <c r="FV34" s="310"/>
      <c r="FW34" s="310"/>
      <c r="FX34" s="310"/>
      <c r="FY34" s="310"/>
      <c r="FZ34" s="310"/>
      <c r="GA34" s="310"/>
      <c r="GB34" s="310"/>
      <c r="GC34" s="310"/>
      <c r="GD34" s="310"/>
      <c r="GE34" s="310"/>
      <c r="GF34" s="310"/>
      <c r="GG34" s="310"/>
      <c r="GH34" s="310"/>
      <c r="GI34" s="310"/>
      <c r="GJ34" s="310"/>
      <c r="GK34" s="310"/>
      <c r="GL34" s="310"/>
      <c r="GM34" s="310"/>
      <c r="GN34" s="310"/>
      <c r="GO34" s="310"/>
      <c r="GP34" s="310"/>
      <c r="GQ34" s="310"/>
      <c r="GR34" s="310"/>
      <c r="GS34" s="310"/>
      <c r="GT34" s="310"/>
      <c r="GU34" s="310"/>
      <c r="GV34" s="310"/>
      <c r="GW34" s="310"/>
      <c r="GX34" s="310"/>
      <c r="GY34" s="310"/>
      <c r="GZ34" s="310"/>
      <c r="HA34" s="310"/>
      <c r="HB34" s="310"/>
      <c r="HC34" s="310"/>
      <c r="HD34" s="310"/>
      <c r="HE34" s="310"/>
      <c r="HF34" s="310"/>
      <c r="HG34" s="310"/>
      <c r="HH34" s="310"/>
      <c r="HI34" s="310"/>
      <c r="HJ34" s="310"/>
      <c r="HK34" s="310"/>
      <c r="HL34" s="310"/>
      <c r="HM34" s="310"/>
      <c r="HN34" s="310"/>
      <c r="HO34" s="310"/>
      <c r="HP34" s="310"/>
      <c r="HQ34" s="310"/>
      <c r="HR34" s="310"/>
      <c r="HS34" s="310"/>
      <c r="HT34" s="310"/>
      <c r="HU34" s="310"/>
      <c r="HV34" s="310"/>
      <c r="HW34" s="310"/>
      <c r="HX34" s="310"/>
      <c r="HY34" s="310"/>
      <c r="HZ34" s="310"/>
      <c r="IA34" s="310"/>
      <c r="IB34" s="310"/>
      <c r="IC34" s="310"/>
      <c r="ID34" s="310"/>
      <c r="IE34" s="310"/>
      <c r="IF34" s="310"/>
      <c r="IG34" s="310"/>
      <c r="IH34" s="310"/>
      <c r="II34" s="310"/>
      <c r="IJ34" s="310"/>
      <c r="IK34" s="310"/>
      <c r="IL34" s="310"/>
      <c r="IM34" s="310"/>
      <c r="IN34" s="310"/>
      <c r="IO34" s="310"/>
      <c r="IP34" s="310"/>
      <c r="IQ34" s="310"/>
      <c r="IR34" s="310"/>
      <c r="IS34" s="310"/>
      <c r="IT34" s="310"/>
      <c r="IU34" s="310"/>
      <c r="IV34" s="310"/>
      <c r="IW34" s="310"/>
      <c r="IX34" s="310"/>
      <c r="IY34" s="310"/>
      <c r="IZ34" s="310"/>
      <c r="JA34" s="310"/>
      <c r="JB34" s="310"/>
      <c r="JC34" s="310"/>
      <c r="JD34" s="310"/>
      <c r="JE34" s="310"/>
      <c r="JF34" s="310"/>
      <c r="JG34" s="310"/>
      <c r="JH34" s="310"/>
      <c r="JI34" s="310"/>
      <c r="JJ34" s="310"/>
      <c r="JK34" s="310"/>
      <c r="JL34" s="310"/>
      <c r="JM34" s="310"/>
      <c r="JN34" s="310"/>
      <c r="JO34" s="310"/>
      <c r="JP34" s="310"/>
      <c r="JQ34" s="310"/>
      <c r="JR34" s="310"/>
      <c r="JS34" s="310"/>
      <c r="JT34" s="310"/>
      <c r="JU34" s="310"/>
      <c r="JV34" s="310"/>
      <c r="JW34" s="310"/>
      <c r="JX34" s="310"/>
      <c r="JY34" s="310"/>
      <c r="JZ34" s="310"/>
      <c r="KA34" s="310"/>
      <c r="KB34" s="310"/>
      <c r="KC34" s="310"/>
      <c r="KD34" s="310"/>
      <c r="KE34" s="310"/>
      <c r="KF34" s="310"/>
      <c r="KG34" s="310"/>
      <c r="KH34" s="310"/>
      <c r="KI34" s="310"/>
      <c r="KJ34" s="310"/>
      <c r="KK34" s="310"/>
      <c r="KL34" s="310"/>
      <c r="KM34" s="310"/>
      <c r="KN34" s="310"/>
      <c r="KO34" s="310"/>
      <c r="KP34" s="310"/>
      <c r="KQ34" s="310"/>
      <c r="KR34" s="310"/>
      <c r="KS34" s="310"/>
      <c r="KT34" s="310"/>
      <c r="KU34" s="310"/>
      <c r="KV34" s="310"/>
      <c r="KW34" s="310"/>
      <c r="KX34" s="310"/>
      <c r="KY34" s="310"/>
      <c r="KZ34" s="310"/>
      <c r="LA34" s="310"/>
      <c r="LB34" s="310"/>
      <c r="LC34" s="310"/>
      <c r="LD34" s="310"/>
      <c r="LE34" s="310"/>
      <c r="LF34" s="310"/>
      <c r="LG34" s="310"/>
      <c r="LH34" s="310"/>
      <c r="LI34" s="310"/>
      <c r="LJ34" s="310"/>
      <c r="LK34" s="310"/>
      <c r="LL34" s="310"/>
      <c r="LM34" s="310"/>
      <c r="LN34" s="310"/>
      <c r="LO34" s="310"/>
      <c r="LP34" s="310"/>
      <c r="LQ34" s="310"/>
      <c r="LR34" s="310"/>
      <c r="LS34" s="310"/>
      <c r="LT34" s="310"/>
      <c r="LU34" s="310"/>
      <c r="LV34" s="310"/>
      <c r="LW34" s="310"/>
      <c r="LX34" s="310"/>
      <c r="LY34" s="310"/>
      <c r="LZ34" s="310"/>
      <c r="MA34" s="310"/>
      <c r="MB34" s="310"/>
      <c r="MC34" s="310"/>
      <c r="MD34" s="310"/>
      <c r="ME34" s="310"/>
      <c r="MF34" s="310"/>
      <c r="MG34" s="310"/>
      <c r="MH34" s="310"/>
      <c r="MI34" s="310"/>
      <c r="MJ34" s="310"/>
      <c r="MK34" s="310"/>
      <c r="ML34" s="310"/>
      <c r="MM34" s="310"/>
      <c r="MN34" s="310"/>
      <c r="MO34" s="310"/>
      <c r="MP34" s="310"/>
      <c r="MQ34" s="310"/>
      <c r="MR34" s="310"/>
      <c r="MS34" s="310"/>
      <c r="MT34" s="310"/>
      <c r="MU34" s="310"/>
      <c r="MV34" s="310"/>
      <c r="MW34" s="310"/>
      <c r="MX34" s="310"/>
      <c r="MY34" s="310"/>
      <c r="MZ34" s="310"/>
      <c r="NA34" s="310"/>
      <c r="NB34" s="310"/>
      <c r="NC34" s="310"/>
      <c r="ND34" s="310"/>
      <c r="NE34" s="310"/>
      <c r="NF34" s="310"/>
      <c r="NG34" s="310"/>
      <c r="NH34" s="310"/>
      <c r="NI34" s="310"/>
      <c r="NJ34" s="310"/>
      <c r="NK34" s="310"/>
      <c r="NL34" s="310"/>
      <c r="NM34" s="310"/>
      <c r="NN34" s="310"/>
      <c r="NO34" s="310"/>
      <c r="NP34" s="310"/>
      <c r="NQ34" s="310"/>
      <c r="NR34" s="310"/>
      <c r="NS34" s="310"/>
      <c r="NT34" s="310"/>
      <c r="NU34" s="310"/>
      <c r="NV34" s="310"/>
      <c r="NW34" s="310"/>
      <c r="NX34" s="310"/>
      <c r="NY34" s="310"/>
      <c r="NZ34" s="310"/>
      <c r="OA34" s="310"/>
      <c r="OB34" s="310"/>
      <c r="OC34" s="310"/>
      <c r="OD34" s="310"/>
      <c r="OE34" s="310"/>
      <c r="OF34" s="310"/>
      <c r="OG34" s="310"/>
      <c r="OH34" s="310"/>
      <c r="OI34" s="310"/>
      <c r="OJ34" s="310"/>
      <c r="OK34" s="310"/>
      <c r="OL34" s="310"/>
      <c r="OM34" s="310"/>
      <c r="ON34" s="310"/>
      <c r="OO34" s="310"/>
      <c r="OP34" s="310"/>
      <c r="OQ34" s="310"/>
      <c r="OR34" s="310"/>
      <c r="OS34" s="310"/>
      <c r="OT34" s="310"/>
      <c r="OU34" s="310"/>
      <c r="OV34" s="310"/>
      <c r="OW34" s="310"/>
      <c r="OX34" s="310"/>
      <c r="OY34" s="310"/>
      <c r="OZ34" s="310"/>
      <c r="PA34" s="310"/>
      <c r="PB34" s="310"/>
      <c r="PC34" s="310"/>
      <c r="PD34" s="310"/>
      <c r="PE34" s="310"/>
      <c r="PF34" s="310"/>
      <c r="PG34" s="310"/>
      <c r="PH34" s="310"/>
      <c r="PI34" s="310"/>
      <c r="PJ34" s="310"/>
      <c r="PK34" s="310"/>
      <c r="PL34" s="310"/>
      <c r="PM34" s="310"/>
      <c r="PN34" s="310"/>
      <c r="PO34" s="310"/>
      <c r="PP34" s="310"/>
      <c r="PQ34" s="310"/>
      <c r="PR34" s="310"/>
      <c r="PS34" s="310"/>
      <c r="PT34" s="310"/>
      <c r="PU34" s="310"/>
      <c r="PV34" s="310"/>
      <c r="PW34" s="310"/>
      <c r="PX34" s="310"/>
      <c r="PY34" s="310"/>
      <c r="PZ34" s="310"/>
      <c r="QA34" s="310"/>
      <c r="QB34" s="310"/>
      <c r="QC34" s="310"/>
      <c r="QD34" s="310"/>
      <c r="QE34" s="310"/>
      <c r="QF34" s="310"/>
      <c r="QG34" s="310"/>
      <c r="QH34" s="310"/>
      <c r="QI34" s="310"/>
      <c r="QJ34" s="310"/>
      <c r="QK34" s="310"/>
      <c r="QL34" s="310"/>
      <c r="QM34" s="310"/>
      <c r="QN34" s="310"/>
      <c r="QO34" s="310"/>
      <c r="QP34" s="310"/>
      <c r="QQ34" s="310"/>
      <c r="QR34" s="310"/>
      <c r="QS34" s="310"/>
      <c r="QT34" s="310"/>
      <c r="QU34" s="310"/>
      <c r="QV34" s="310"/>
      <c r="QW34" s="310"/>
      <c r="QX34" s="310"/>
      <c r="QY34" s="310"/>
      <c r="QZ34" s="310"/>
      <c r="RA34" s="310"/>
      <c r="RB34" s="310"/>
      <c r="RC34" s="310"/>
      <c r="RD34" s="310"/>
      <c r="RE34" s="310"/>
      <c r="RF34" s="310"/>
      <c r="RG34" s="310"/>
      <c r="RH34" s="310"/>
      <c r="RI34" s="310"/>
      <c r="RJ34" s="310"/>
      <c r="RK34" s="310"/>
      <c r="RL34" s="310"/>
      <c r="RM34" s="310"/>
      <c r="RN34" s="310"/>
      <c r="RO34" s="310"/>
      <c r="RP34" s="310"/>
      <c r="RQ34" s="310"/>
      <c r="RR34" s="310"/>
      <c r="RS34" s="310"/>
      <c r="RT34" s="310"/>
    </row>
    <row r="35" spans="1:488" s="310" customFormat="1" ht="26.1" customHeight="1" x14ac:dyDescent="0.25">
      <c r="A35" s="331" t="s">
        <v>292</v>
      </c>
      <c r="B35" s="336" t="s">
        <v>335</v>
      </c>
      <c r="C35" s="303">
        <v>26063</v>
      </c>
      <c r="D35" s="304" t="s">
        <v>146</v>
      </c>
      <c r="E35" s="311">
        <v>8</v>
      </c>
      <c r="F35" s="312">
        <v>4</v>
      </c>
      <c r="G35" s="313">
        <v>8</v>
      </c>
      <c r="H35" s="314">
        <v>355</v>
      </c>
      <c r="I35" s="311">
        <v>4</v>
      </c>
      <c r="J35" s="315"/>
    </row>
    <row r="36" spans="1:488" s="310" customFormat="1" ht="26.1" customHeight="1" x14ac:dyDescent="0.25">
      <c r="A36" s="333" t="s">
        <v>236</v>
      </c>
      <c r="B36" s="338" t="s">
        <v>237</v>
      </c>
      <c r="C36" s="341">
        <v>37703</v>
      </c>
      <c r="D36" s="301" t="s">
        <v>143</v>
      </c>
      <c r="E36" s="316">
        <v>11</v>
      </c>
      <c r="F36" s="312">
        <v>2</v>
      </c>
      <c r="G36" s="313">
        <v>8</v>
      </c>
      <c r="H36" s="314">
        <v>159</v>
      </c>
      <c r="I36" s="311">
        <v>4</v>
      </c>
      <c r="J36" s="315"/>
    </row>
    <row r="37" spans="1:488" s="310" customFormat="1" ht="26.1" customHeight="1" x14ac:dyDescent="0.25">
      <c r="A37" s="331" t="s">
        <v>46</v>
      </c>
      <c r="B37" s="336" t="s">
        <v>79</v>
      </c>
      <c r="C37" s="303">
        <v>36597</v>
      </c>
      <c r="D37" s="301" t="s">
        <v>142</v>
      </c>
      <c r="E37" s="311">
        <v>27</v>
      </c>
      <c r="F37" s="312">
        <v>26</v>
      </c>
      <c r="G37" s="313">
        <v>27</v>
      </c>
      <c r="H37" s="314">
        <v>1967</v>
      </c>
      <c r="I37" s="311">
        <v>3</v>
      </c>
      <c r="J37" s="315"/>
    </row>
    <row r="38" spans="1:488" s="310" customFormat="1" ht="26.1" customHeight="1" x14ac:dyDescent="0.25">
      <c r="A38" s="331" t="s">
        <v>292</v>
      </c>
      <c r="B38" s="336" t="s">
        <v>363</v>
      </c>
      <c r="C38" s="303">
        <v>37348</v>
      </c>
      <c r="D38" s="347" t="s">
        <v>142</v>
      </c>
      <c r="E38" s="311">
        <v>19</v>
      </c>
      <c r="F38" s="312">
        <v>19</v>
      </c>
      <c r="G38" s="313">
        <v>19</v>
      </c>
      <c r="H38" s="314">
        <v>1281</v>
      </c>
      <c r="I38" s="311">
        <v>3</v>
      </c>
      <c r="J38" s="315"/>
    </row>
    <row r="39" spans="1:488" s="310" customFormat="1" ht="26.1" customHeight="1" x14ac:dyDescent="0.25">
      <c r="A39" s="333" t="s">
        <v>209</v>
      </c>
      <c r="B39" s="338" t="s">
        <v>210</v>
      </c>
      <c r="C39" s="341">
        <v>37712</v>
      </c>
      <c r="D39" s="301" t="s">
        <v>142</v>
      </c>
      <c r="E39" s="311">
        <v>16</v>
      </c>
      <c r="F39" s="312">
        <v>13</v>
      </c>
      <c r="G39" s="313">
        <v>16</v>
      </c>
      <c r="H39" s="314">
        <v>819</v>
      </c>
      <c r="I39" s="311">
        <v>3</v>
      </c>
      <c r="J39" s="92"/>
    </row>
    <row r="40" spans="1:488" s="310" customFormat="1" ht="26.1" customHeight="1" x14ac:dyDescent="0.25">
      <c r="A40" s="331" t="s">
        <v>58</v>
      </c>
      <c r="B40" s="336" t="s">
        <v>62</v>
      </c>
      <c r="C40" s="303">
        <v>36192</v>
      </c>
      <c r="D40" s="301" t="s">
        <v>143</v>
      </c>
      <c r="E40" s="305">
        <v>13</v>
      </c>
      <c r="F40" s="40">
        <v>8</v>
      </c>
      <c r="G40" s="39">
        <v>12</v>
      </c>
      <c r="H40" s="299">
        <v>650</v>
      </c>
      <c r="I40" s="316">
        <v>3</v>
      </c>
      <c r="J40" s="92"/>
    </row>
    <row r="41" spans="1:488" s="310" customFormat="1" ht="26.1" customHeight="1" x14ac:dyDescent="0.25">
      <c r="A41" s="331" t="s">
        <v>59</v>
      </c>
      <c r="B41" s="336" t="s">
        <v>43</v>
      </c>
      <c r="C41" s="303">
        <v>36289</v>
      </c>
      <c r="D41" s="301" t="s">
        <v>143</v>
      </c>
      <c r="E41" s="311">
        <v>13</v>
      </c>
      <c r="F41" s="312">
        <v>5</v>
      </c>
      <c r="G41" s="313">
        <v>12</v>
      </c>
      <c r="H41" s="314">
        <v>531</v>
      </c>
      <c r="I41" s="311">
        <v>3</v>
      </c>
      <c r="J41" s="315"/>
    </row>
    <row r="42" spans="1:488" s="310" customFormat="1" ht="26.1" customHeight="1" x14ac:dyDescent="0.25">
      <c r="A42" s="331" t="s">
        <v>362</v>
      </c>
      <c r="B42" s="336" t="s">
        <v>170</v>
      </c>
      <c r="C42" s="303">
        <v>37130</v>
      </c>
      <c r="D42" s="348" t="s">
        <v>142</v>
      </c>
      <c r="E42" s="311">
        <v>12</v>
      </c>
      <c r="F42" s="312">
        <v>10</v>
      </c>
      <c r="G42" s="313">
        <v>10</v>
      </c>
      <c r="H42" s="314">
        <v>530</v>
      </c>
      <c r="I42" s="311">
        <v>3</v>
      </c>
      <c r="J42" s="315"/>
    </row>
    <row r="43" spans="1:488" s="310" customFormat="1" ht="26.1" customHeight="1" x14ac:dyDescent="0.25">
      <c r="A43" s="331" t="s">
        <v>51</v>
      </c>
      <c r="B43" s="336" t="s">
        <v>50</v>
      </c>
      <c r="C43" s="303">
        <v>36392</v>
      </c>
      <c r="D43" s="301" t="s">
        <v>143</v>
      </c>
      <c r="E43" s="311">
        <v>16</v>
      </c>
      <c r="F43" s="312">
        <v>4</v>
      </c>
      <c r="G43" s="313">
        <v>15</v>
      </c>
      <c r="H43" s="314">
        <v>413</v>
      </c>
      <c r="I43" s="311">
        <v>3</v>
      </c>
      <c r="J43" s="325"/>
    </row>
    <row r="44" spans="1:488" s="310" customFormat="1" ht="26.1" customHeight="1" x14ac:dyDescent="0.25">
      <c r="A44" s="333" t="s">
        <v>225</v>
      </c>
      <c r="B44" s="338" t="s">
        <v>226</v>
      </c>
      <c r="C44" s="341">
        <v>37622</v>
      </c>
      <c r="D44" s="301" t="s">
        <v>143</v>
      </c>
      <c r="E44" s="311">
        <v>9</v>
      </c>
      <c r="F44" s="312">
        <v>5</v>
      </c>
      <c r="G44" s="313">
        <v>9</v>
      </c>
      <c r="H44" s="314">
        <v>358</v>
      </c>
      <c r="I44" s="311">
        <v>3</v>
      </c>
      <c r="J44" s="315"/>
    </row>
    <row r="45" spans="1:488" s="310" customFormat="1" ht="26.1" customHeight="1" x14ac:dyDescent="0.25">
      <c r="A45" s="332" t="s">
        <v>254</v>
      </c>
      <c r="B45" s="306" t="s">
        <v>39</v>
      </c>
      <c r="C45" s="341">
        <v>37932</v>
      </c>
      <c r="D45" s="301" t="s">
        <v>142</v>
      </c>
      <c r="E45" s="311">
        <v>5</v>
      </c>
      <c r="F45" s="312">
        <v>0</v>
      </c>
      <c r="G45" s="313">
        <v>5</v>
      </c>
      <c r="H45" s="314">
        <v>48</v>
      </c>
      <c r="I45" s="311">
        <v>3</v>
      </c>
      <c r="J45" s="92"/>
    </row>
    <row r="46" spans="1:488" s="310" customFormat="1" ht="26.1" customHeight="1" x14ac:dyDescent="0.25">
      <c r="A46" s="331" t="s">
        <v>61</v>
      </c>
      <c r="B46" s="336" t="s">
        <v>60</v>
      </c>
      <c r="C46" s="303">
        <v>36563</v>
      </c>
      <c r="D46" s="304" t="s">
        <v>142</v>
      </c>
      <c r="E46" s="311">
        <v>36</v>
      </c>
      <c r="F46" s="312">
        <v>28</v>
      </c>
      <c r="G46" s="313">
        <v>34</v>
      </c>
      <c r="H46" s="314">
        <v>2253</v>
      </c>
      <c r="I46" s="311">
        <v>2</v>
      </c>
      <c r="J46" s="315"/>
    </row>
    <row r="47" spans="1:488" s="310" customFormat="1" ht="26.1" customHeight="1" x14ac:dyDescent="0.25">
      <c r="A47" s="331" t="s">
        <v>166</v>
      </c>
      <c r="B47" s="336" t="s">
        <v>167</v>
      </c>
      <c r="C47" s="303">
        <v>37020</v>
      </c>
      <c r="D47" s="304" t="s">
        <v>142</v>
      </c>
      <c r="E47" s="311">
        <v>11</v>
      </c>
      <c r="F47" s="312">
        <v>11</v>
      </c>
      <c r="G47" s="313">
        <v>11</v>
      </c>
      <c r="H47" s="314">
        <v>758</v>
      </c>
      <c r="I47" s="311">
        <v>2</v>
      </c>
      <c r="J47" s="315"/>
    </row>
    <row r="48" spans="1:488" s="310" customFormat="1" ht="26.1" customHeight="1" x14ac:dyDescent="0.25">
      <c r="A48" s="331" t="s">
        <v>453</v>
      </c>
      <c r="B48" s="336" t="s">
        <v>454</v>
      </c>
      <c r="C48" s="303">
        <v>37618</v>
      </c>
      <c r="D48" s="301" t="s">
        <v>143</v>
      </c>
      <c r="E48" s="311">
        <v>12</v>
      </c>
      <c r="F48" s="312">
        <v>11</v>
      </c>
      <c r="G48" s="313">
        <v>12</v>
      </c>
      <c r="H48" s="314">
        <v>730</v>
      </c>
      <c r="I48" s="311">
        <v>2</v>
      </c>
      <c r="J48" s="315"/>
    </row>
    <row r="49" spans="1:481" s="310" customFormat="1" ht="26.1" customHeight="1" x14ac:dyDescent="0.25">
      <c r="A49" s="331" t="s">
        <v>324</v>
      </c>
      <c r="B49" s="336" t="s">
        <v>325</v>
      </c>
      <c r="C49" s="303">
        <v>34353</v>
      </c>
      <c r="D49" s="301" t="s">
        <v>143</v>
      </c>
      <c r="E49" s="316">
        <v>11</v>
      </c>
      <c r="F49" s="317">
        <v>9</v>
      </c>
      <c r="G49" s="318">
        <v>9</v>
      </c>
      <c r="H49" s="314">
        <v>692</v>
      </c>
      <c r="I49" s="316">
        <v>2</v>
      </c>
      <c r="J49" s="319"/>
      <c r="K49" s="68"/>
    </row>
    <row r="50" spans="1:481" s="310" customFormat="1" ht="26.1" customHeight="1" x14ac:dyDescent="0.25">
      <c r="A50" s="331" t="s">
        <v>58</v>
      </c>
      <c r="B50" s="336" t="s">
        <v>77</v>
      </c>
      <c r="C50" s="303">
        <v>35166</v>
      </c>
      <c r="D50" s="301" t="s">
        <v>142</v>
      </c>
      <c r="E50" s="311">
        <v>8</v>
      </c>
      <c r="F50" s="312">
        <v>6</v>
      </c>
      <c r="G50" s="313">
        <v>7</v>
      </c>
      <c r="H50" s="314">
        <v>505</v>
      </c>
      <c r="I50" s="311">
        <v>2</v>
      </c>
      <c r="J50" s="315"/>
    </row>
    <row r="51" spans="1:481" s="310" customFormat="1" ht="26.1" customHeight="1" x14ac:dyDescent="0.25">
      <c r="A51" s="331" t="s">
        <v>58</v>
      </c>
      <c r="B51" s="336" t="s">
        <v>57</v>
      </c>
      <c r="C51" s="303">
        <v>36322</v>
      </c>
      <c r="D51" s="301" t="s">
        <v>146</v>
      </c>
      <c r="E51" s="311">
        <v>21</v>
      </c>
      <c r="F51" s="312">
        <v>7</v>
      </c>
      <c r="G51" s="313">
        <v>14</v>
      </c>
      <c r="H51" s="314">
        <v>502</v>
      </c>
      <c r="I51" s="311">
        <v>2</v>
      </c>
      <c r="J51" s="315"/>
    </row>
    <row r="52" spans="1:481" s="310" customFormat="1" ht="26.1" customHeight="1" x14ac:dyDescent="0.25">
      <c r="A52" s="331" t="s">
        <v>459</v>
      </c>
      <c r="B52" s="336" t="s">
        <v>460</v>
      </c>
      <c r="C52" s="303">
        <v>37475</v>
      </c>
      <c r="D52" s="301" t="s">
        <v>143</v>
      </c>
      <c r="E52" s="305">
        <v>8</v>
      </c>
      <c r="F52" s="40">
        <v>4</v>
      </c>
      <c r="G52" s="39">
        <v>8</v>
      </c>
      <c r="H52" s="299">
        <v>369</v>
      </c>
      <c r="I52" s="311">
        <v>2</v>
      </c>
      <c r="J52" s="92"/>
    </row>
    <row r="53" spans="1:481" s="310" customFormat="1" ht="26.1" customHeight="1" x14ac:dyDescent="0.25">
      <c r="A53" s="331" t="s">
        <v>36</v>
      </c>
      <c r="B53" s="336" t="s">
        <v>49</v>
      </c>
      <c r="C53" s="303">
        <v>36221</v>
      </c>
      <c r="D53" s="301" t="s">
        <v>143</v>
      </c>
      <c r="E53" s="311">
        <v>15</v>
      </c>
      <c r="F53" s="312">
        <v>5</v>
      </c>
      <c r="G53" s="313">
        <v>11</v>
      </c>
      <c r="H53" s="314">
        <v>364</v>
      </c>
      <c r="I53" s="311">
        <v>2</v>
      </c>
      <c r="J53" s="92"/>
    </row>
    <row r="54" spans="1:481" s="310" customFormat="1" ht="26.1" customHeight="1" x14ac:dyDescent="0.25">
      <c r="A54" s="332" t="s">
        <v>231</v>
      </c>
      <c r="B54" s="337" t="s">
        <v>174</v>
      </c>
      <c r="C54" s="341">
        <v>37928</v>
      </c>
      <c r="D54" s="301" t="s">
        <v>143</v>
      </c>
      <c r="E54" s="316">
        <v>14</v>
      </c>
      <c r="F54" s="317">
        <v>3</v>
      </c>
      <c r="G54" s="318">
        <v>12</v>
      </c>
      <c r="H54" s="314">
        <v>317</v>
      </c>
      <c r="I54" s="316">
        <v>2</v>
      </c>
      <c r="J54" s="319"/>
    </row>
    <row r="55" spans="1:481" s="310" customFormat="1" ht="26.1" customHeight="1" x14ac:dyDescent="0.25">
      <c r="A55" s="332" t="s">
        <v>229</v>
      </c>
      <c r="B55" s="337" t="s">
        <v>230</v>
      </c>
      <c r="C55" s="341">
        <v>37644</v>
      </c>
      <c r="D55" s="301" t="s">
        <v>142</v>
      </c>
      <c r="E55" s="316">
        <v>11</v>
      </c>
      <c r="F55" s="317">
        <v>5</v>
      </c>
      <c r="G55" s="318">
        <v>9</v>
      </c>
      <c r="H55" s="314">
        <v>289</v>
      </c>
      <c r="I55" s="316">
        <v>2</v>
      </c>
      <c r="J55" s="319"/>
    </row>
    <row r="56" spans="1:481" s="310" customFormat="1" ht="26.1" customHeight="1" x14ac:dyDescent="0.25">
      <c r="A56" s="333" t="s">
        <v>232</v>
      </c>
      <c r="B56" s="338" t="s">
        <v>233</v>
      </c>
      <c r="C56" s="341">
        <v>37858</v>
      </c>
      <c r="D56" s="301" t="s">
        <v>142</v>
      </c>
      <c r="E56" s="311">
        <v>15</v>
      </c>
      <c r="F56" s="312">
        <v>4</v>
      </c>
      <c r="G56" s="313">
        <v>10</v>
      </c>
      <c r="H56" s="314">
        <v>260</v>
      </c>
      <c r="I56" s="311">
        <v>2</v>
      </c>
      <c r="J56" s="315"/>
    </row>
    <row r="57" spans="1:481" s="310" customFormat="1" ht="26.1" customHeight="1" x14ac:dyDescent="0.25">
      <c r="A57" s="334" t="s">
        <v>159</v>
      </c>
      <c r="B57" s="339" t="s">
        <v>165</v>
      </c>
      <c r="C57" s="303">
        <v>36613</v>
      </c>
      <c r="D57" s="301" t="s">
        <v>143</v>
      </c>
      <c r="E57" s="311">
        <v>4</v>
      </c>
      <c r="F57" s="312">
        <v>1</v>
      </c>
      <c r="G57" s="313">
        <v>2</v>
      </c>
      <c r="H57" s="314">
        <v>81</v>
      </c>
      <c r="I57" s="311">
        <v>2</v>
      </c>
      <c r="J57" s="315"/>
    </row>
    <row r="58" spans="1:481" s="310" customFormat="1" ht="26.1" customHeight="1" x14ac:dyDescent="0.25">
      <c r="A58" s="333" t="s">
        <v>252</v>
      </c>
      <c r="B58" s="338" t="s">
        <v>253</v>
      </c>
      <c r="C58" s="341">
        <v>37853</v>
      </c>
      <c r="D58" s="301" t="s">
        <v>142</v>
      </c>
      <c r="E58" s="311">
        <v>3</v>
      </c>
      <c r="F58" s="312">
        <v>0</v>
      </c>
      <c r="G58" s="313">
        <v>3</v>
      </c>
      <c r="H58" s="314">
        <v>48</v>
      </c>
      <c r="I58" s="311">
        <v>2</v>
      </c>
      <c r="J58" s="315"/>
    </row>
    <row r="59" spans="1:481" s="310" customFormat="1" ht="26.1" customHeight="1" x14ac:dyDescent="0.25">
      <c r="A59" s="331" t="s">
        <v>70</v>
      </c>
      <c r="B59" s="336" t="s">
        <v>69</v>
      </c>
      <c r="C59" s="303">
        <v>36591</v>
      </c>
      <c r="D59" s="301" t="s">
        <v>142</v>
      </c>
      <c r="E59" s="305">
        <v>31</v>
      </c>
      <c r="F59" s="40">
        <v>27</v>
      </c>
      <c r="G59" s="39">
        <v>31</v>
      </c>
      <c r="H59" s="299">
        <v>2134</v>
      </c>
      <c r="I59" s="311">
        <v>1</v>
      </c>
      <c r="J59" s="92"/>
      <c r="K59" s="68"/>
    </row>
    <row r="60" spans="1:481" s="310" customFormat="1" ht="26.1" customHeight="1" x14ac:dyDescent="0.25">
      <c r="A60" s="331" t="s">
        <v>54</v>
      </c>
      <c r="B60" s="336" t="s">
        <v>53</v>
      </c>
      <c r="C60" s="303">
        <v>36343</v>
      </c>
      <c r="D60" s="301" t="s">
        <v>142</v>
      </c>
      <c r="E60" s="311">
        <v>26</v>
      </c>
      <c r="F60" s="312">
        <v>13</v>
      </c>
      <c r="G60" s="313">
        <v>16</v>
      </c>
      <c r="H60" s="314">
        <v>1104</v>
      </c>
      <c r="I60" s="311">
        <v>1</v>
      </c>
      <c r="J60" s="315"/>
      <c r="K60" s="68"/>
    </row>
    <row r="61" spans="1:481" s="320" customFormat="1" ht="26.1" customHeight="1" x14ac:dyDescent="0.25">
      <c r="A61" s="331" t="s">
        <v>44</v>
      </c>
      <c r="B61" s="336" t="s">
        <v>43</v>
      </c>
      <c r="C61" s="303">
        <v>36526</v>
      </c>
      <c r="D61" s="301" t="s">
        <v>142</v>
      </c>
      <c r="E61" s="316">
        <v>32</v>
      </c>
      <c r="F61" s="317">
        <v>8</v>
      </c>
      <c r="G61" s="318">
        <v>28</v>
      </c>
      <c r="H61" s="314">
        <v>920</v>
      </c>
      <c r="I61" s="316">
        <v>1</v>
      </c>
      <c r="J61" s="319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  <c r="AF61" s="310"/>
      <c r="AG61" s="310"/>
      <c r="AH61" s="310"/>
      <c r="AI61" s="310"/>
      <c r="AJ61" s="310"/>
      <c r="AK61" s="310"/>
      <c r="AL61" s="310"/>
      <c r="AM61" s="310"/>
      <c r="AN61" s="310"/>
      <c r="AO61" s="310"/>
      <c r="AP61" s="310"/>
      <c r="AQ61" s="310"/>
      <c r="AR61" s="310"/>
      <c r="AS61" s="310"/>
      <c r="AT61" s="310"/>
      <c r="AU61" s="310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0"/>
      <c r="BG61" s="310"/>
      <c r="BH61" s="310"/>
      <c r="BI61" s="310"/>
      <c r="BJ61" s="310"/>
      <c r="BK61" s="310"/>
      <c r="BL61" s="310"/>
      <c r="BM61" s="310"/>
      <c r="BN61" s="310"/>
      <c r="BO61" s="310"/>
      <c r="BP61" s="310"/>
      <c r="BQ61" s="310"/>
      <c r="BR61" s="310"/>
      <c r="BS61" s="310"/>
      <c r="BT61" s="310"/>
      <c r="BU61" s="310"/>
      <c r="BV61" s="310"/>
      <c r="BW61" s="310"/>
      <c r="BX61" s="310"/>
      <c r="BY61" s="310"/>
      <c r="BZ61" s="310"/>
      <c r="CA61" s="310"/>
      <c r="CB61" s="310"/>
      <c r="CC61" s="310"/>
      <c r="CD61" s="310"/>
      <c r="CE61" s="310"/>
      <c r="CF61" s="310"/>
      <c r="CG61" s="310"/>
      <c r="CH61" s="310"/>
      <c r="CI61" s="310"/>
      <c r="CJ61" s="310"/>
      <c r="CK61" s="310"/>
      <c r="CL61" s="310"/>
      <c r="CM61" s="310"/>
      <c r="CN61" s="310"/>
      <c r="CO61" s="310"/>
      <c r="CP61" s="310"/>
      <c r="CQ61" s="310"/>
      <c r="CR61" s="310"/>
      <c r="CS61" s="310"/>
      <c r="CT61" s="310"/>
      <c r="CU61" s="310"/>
      <c r="CV61" s="310"/>
      <c r="CW61" s="310"/>
      <c r="CX61" s="310"/>
      <c r="CY61" s="310"/>
      <c r="CZ61" s="310"/>
      <c r="DA61" s="310"/>
      <c r="DB61" s="310"/>
      <c r="DC61" s="310"/>
      <c r="DD61" s="310"/>
      <c r="DE61" s="310"/>
      <c r="DF61" s="310"/>
      <c r="DG61" s="310"/>
      <c r="DH61" s="310"/>
      <c r="DI61" s="310"/>
      <c r="DJ61" s="310"/>
      <c r="DK61" s="310"/>
      <c r="DL61" s="310"/>
      <c r="DM61" s="310"/>
      <c r="DN61" s="310"/>
      <c r="DO61" s="310"/>
      <c r="DP61" s="310"/>
      <c r="DQ61" s="310"/>
      <c r="DR61" s="310"/>
      <c r="DS61" s="310"/>
      <c r="DT61" s="310"/>
      <c r="DU61" s="310"/>
      <c r="DV61" s="310"/>
      <c r="DW61" s="310"/>
      <c r="DX61" s="310"/>
      <c r="DY61" s="310"/>
      <c r="DZ61" s="310"/>
      <c r="EA61" s="310"/>
      <c r="EB61" s="310"/>
      <c r="EC61" s="310"/>
      <c r="ED61" s="310"/>
      <c r="EE61" s="310"/>
      <c r="EF61" s="310"/>
      <c r="EG61" s="310"/>
      <c r="EH61" s="310"/>
      <c r="EI61" s="310"/>
      <c r="EJ61" s="310"/>
      <c r="EK61" s="310"/>
      <c r="EL61" s="310"/>
      <c r="EM61" s="310"/>
      <c r="EN61" s="310"/>
      <c r="EO61" s="310"/>
      <c r="EP61" s="310"/>
      <c r="EQ61" s="310"/>
      <c r="ER61" s="310"/>
      <c r="ES61" s="310"/>
      <c r="ET61" s="310"/>
      <c r="EU61" s="310"/>
      <c r="EV61" s="310"/>
      <c r="EW61" s="310"/>
      <c r="EX61" s="310"/>
      <c r="EY61" s="310"/>
      <c r="EZ61" s="310"/>
      <c r="FA61" s="310"/>
      <c r="FB61" s="310"/>
      <c r="FC61" s="310"/>
      <c r="FD61" s="310"/>
      <c r="FE61" s="310"/>
      <c r="FF61" s="310"/>
      <c r="FG61" s="310"/>
      <c r="FH61" s="310"/>
      <c r="FI61" s="310"/>
      <c r="FJ61" s="310"/>
      <c r="FK61" s="310"/>
      <c r="FL61" s="310"/>
      <c r="FM61" s="310"/>
      <c r="FN61" s="310"/>
      <c r="FO61" s="310"/>
      <c r="FP61" s="310"/>
      <c r="FQ61" s="310"/>
      <c r="FR61" s="310"/>
      <c r="FS61" s="310"/>
      <c r="FT61" s="310"/>
      <c r="FU61" s="310"/>
      <c r="FV61" s="310"/>
      <c r="FW61" s="310"/>
      <c r="FX61" s="310"/>
      <c r="FY61" s="310"/>
      <c r="FZ61" s="310"/>
      <c r="GA61" s="310"/>
      <c r="GB61" s="310"/>
      <c r="GC61" s="310"/>
      <c r="GD61" s="310"/>
      <c r="GE61" s="310"/>
      <c r="GF61" s="310"/>
      <c r="GG61" s="310"/>
      <c r="GH61" s="310"/>
      <c r="GI61" s="310"/>
      <c r="GJ61" s="310"/>
      <c r="GK61" s="310"/>
      <c r="GL61" s="310"/>
      <c r="GM61" s="310"/>
      <c r="GN61" s="310"/>
      <c r="GO61" s="310"/>
      <c r="GP61" s="310"/>
      <c r="GQ61" s="310"/>
      <c r="GR61" s="310"/>
      <c r="GS61" s="310"/>
      <c r="GT61" s="310"/>
      <c r="GU61" s="310"/>
      <c r="GV61" s="310"/>
      <c r="GW61" s="310"/>
      <c r="GX61" s="310"/>
      <c r="GY61" s="310"/>
      <c r="GZ61" s="310"/>
      <c r="HA61" s="310"/>
      <c r="HB61" s="310"/>
      <c r="HC61" s="310"/>
      <c r="HD61" s="310"/>
      <c r="HE61" s="310"/>
      <c r="HF61" s="310"/>
      <c r="HG61" s="310"/>
      <c r="HH61" s="310"/>
      <c r="HI61" s="310"/>
      <c r="HJ61" s="310"/>
      <c r="HK61" s="310"/>
      <c r="HL61" s="310"/>
      <c r="HM61" s="310"/>
      <c r="HN61" s="310"/>
      <c r="HO61" s="310"/>
      <c r="HP61" s="310"/>
      <c r="HQ61" s="310"/>
      <c r="HR61" s="310"/>
      <c r="HS61" s="310"/>
      <c r="HT61" s="310"/>
      <c r="HU61" s="310"/>
      <c r="HV61" s="310"/>
      <c r="HW61" s="310"/>
      <c r="HX61" s="310"/>
      <c r="HY61" s="310"/>
      <c r="HZ61" s="310"/>
      <c r="IA61" s="310"/>
      <c r="IB61" s="310"/>
      <c r="IC61" s="310"/>
      <c r="ID61" s="310"/>
      <c r="IE61" s="310"/>
      <c r="IF61" s="310"/>
      <c r="IG61" s="310"/>
      <c r="IH61" s="310"/>
      <c r="II61" s="310"/>
      <c r="IJ61" s="310"/>
      <c r="IK61" s="310"/>
      <c r="IL61" s="310"/>
      <c r="IM61" s="310"/>
      <c r="IN61" s="310"/>
      <c r="IO61" s="310"/>
      <c r="IP61" s="310"/>
      <c r="IQ61" s="310"/>
      <c r="IR61" s="310"/>
      <c r="IS61" s="310"/>
      <c r="IT61" s="310"/>
      <c r="IU61" s="310"/>
      <c r="IV61" s="310"/>
      <c r="IW61" s="310"/>
      <c r="IX61" s="310"/>
      <c r="IY61" s="310"/>
      <c r="IZ61" s="310"/>
      <c r="JA61" s="310"/>
      <c r="JB61" s="310"/>
      <c r="JC61" s="310"/>
      <c r="JD61" s="310"/>
      <c r="JE61" s="310"/>
      <c r="JF61" s="310"/>
      <c r="JG61" s="310"/>
      <c r="JH61" s="310"/>
      <c r="JI61" s="310"/>
      <c r="JJ61" s="310"/>
      <c r="JK61" s="310"/>
      <c r="JL61" s="310"/>
      <c r="JM61" s="310"/>
      <c r="JN61" s="310"/>
      <c r="JO61" s="310"/>
      <c r="JP61" s="310"/>
      <c r="JQ61" s="310"/>
      <c r="JR61" s="310"/>
      <c r="JS61" s="310"/>
      <c r="JT61" s="310"/>
      <c r="JU61" s="310"/>
      <c r="JV61" s="310"/>
      <c r="JW61" s="310"/>
      <c r="JX61" s="310"/>
      <c r="JY61" s="310"/>
      <c r="JZ61" s="310"/>
      <c r="KA61" s="310"/>
      <c r="KB61" s="310"/>
      <c r="KC61" s="310"/>
      <c r="KD61" s="310"/>
      <c r="KE61" s="310"/>
      <c r="KF61" s="310"/>
      <c r="KG61" s="310"/>
      <c r="KH61" s="310"/>
      <c r="KI61" s="310"/>
      <c r="KJ61" s="310"/>
      <c r="KK61" s="310"/>
      <c r="KL61" s="310"/>
      <c r="KM61" s="310"/>
      <c r="KN61" s="310"/>
      <c r="KO61" s="310"/>
      <c r="KP61" s="310"/>
      <c r="KQ61" s="310"/>
      <c r="KR61" s="310"/>
      <c r="KS61" s="310"/>
      <c r="KT61" s="310"/>
      <c r="KU61" s="310"/>
      <c r="KV61" s="310"/>
      <c r="KW61" s="310"/>
      <c r="KX61" s="310"/>
      <c r="KY61" s="310"/>
      <c r="KZ61" s="310"/>
      <c r="LA61" s="310"/>
      <c r="LB61" s="310"/>
      <c r="LC61" s="310"/>
      <c r="LD61" s="310"/>
      <c r="LE61" s="310"/>
      <c r="LF61" s="310"/>
      <c r="LG61" s="310"/>
      <c r="LH61" s="310"/>
      <c r="LI61" s="310"/>
      <c r="LJ61" s="310"/>
      <c r="LK61" s="310"/>
      <c r="LL61" s="310"/>
      <c r="LM61" s="310"/>
      <c r="LN61" s="310"/>
      <c r="LO61" s="310"/>
      <c r="LP61" s="310"/>
      <c r="LQ61" s="310"/>
      <c r="LR61" s="310"/>
      <c r="LS61" s="310"/>
      <c r="LT61" s="310"/>
      <c r="LU61" s="310"/>
      <c r="LV61" s="310"/>
      <c r="LW61" s="310"/>
      <c r="LX61" s="310"/>
      <c r="LY61" s="310"/>
      <c r="LZ61" s="310"/>
      <c r="MA61" s="310"/>
      <c r="MB61" s="310"/>
      <c r="MC61" s="310"/>
      <c r="MD61" s="310"/>
      <c r="ME61" s="310"/>
      <c r="MF61" s="310"/>
      <c r="MG61" s="310"/>
      <c r="MH61" s="310"/>
      <c r="MI61" s="310"/>
      <c r="MJ61" s="310"/>
      <c r="MK61" s="310"/>
      <c r="ML61" s="310"/>
      <c r="MM61" s="310"/>
      <c r="MN61" s="310"/>
      <c r="MO61" s="310"/>
      <c r="MP61" s="310"/>
      <c r="MQ61" s="310"/>
      <c r="MR61" s="310"/>
      <c r="MS61" s="310"/>
      <c r="MT61" s="310"/>
      <c r="MU61" s="310"/>
      <c r="MV61" s="310"/>
      <c r="MW61" s="310"/>
      <c r="MX61" s="310"/>
      <c r="MY61" s="310"/>
      <c r="MZ61" s="310"/>
      <c r="NA61" s="310"/>
      <c r="NB61" s="310"/>
      <c r="NC61" s="310"/>
      <c r="ND61" s="310"/>
      <c r="NE61" s="310"/>
      <c r="NF61" s="310"/>
      <c r="NG61" s="310"/>
      <c r="NH61" s="310"/>
      <c r="NI61" s="310"/>
      <c r="NJ61" s="310"/>
      <c r="NK61" s="310"/>
      <c r="NL61" s="310"/>
      <c r="NM61" s="310"/>
      <c r="NN61" s="310"/>
      <c r="NO61" s="310"/>
      <c r="NP61" s="310"/>
      <c r="NQ61" s="310"/>
      <c r="NR61" s="310"/>
      <c r="NS61" s="310"/>
      <c r="NT61" s="310"/>
      <c r="NU61" s="310"/>
      <c r="NV61" s="310"/>
      <c r="NW61" s="310"/>
      <c r="NX61" s="310"/>
      <c r="NY61" s="310"/>
      <c r="NZ61" s="310"/>
      <c r="OA61" s="310"/>
      <c r="OB61" s="310"/>
      <c r="OC61" s="310"/>
      <c r="OD61" s="310"/>
      <c r="OE61" s="310"/>
      <c r="OF61" s="310"/>
      <c r="OG61" s="310"/>
      <c r="OH61" s="310"/>
      <c r="OI61" s="310"/>
      <c r="OJ61" s="310"/>
      <c r="OK61" s="310"/>
      <c r="OL61" s="310"/>
      <c r="OM61" s="310"/>
      <c r="ON61" s="310"/>
      <c r="OO61" s="310"/>
      <c r="OP61" s="310"/>
      <c r="OQ61" s="310"/>
      <c r="OR61" s="310"/>
      <c r="OS61" s="310"/>
      <c r="OT61" s="310"/>
      <c r="OU61" s="310"/>
      <c r="OV61" s="310"/>
      <c r="OW61" s="310"/>
      <c r="OX61" s="310"/>
      <c r="OY61" s="310"/>
      <c r="OZ61" s="310"/>
      <c r="PA61" s="310"/>
      <c r="PB61" s="310"/>
      <c r="PC61" s="310"/>
      <c r="PD61" s="310"/>
      <c r="PE61" s="310"/>
      <c r="PF61" s="310"/>
      <c r="PG61" s="310"/>
      <c r="PH61" s="310"/>
      <c r="PI61" s="310"/>
      <c r="PJ61" s="310"/>
      <c r="PK61" s="310"/>
      <c r="PL61" s="310"/>
      <c r="PM61" s="310"/>
      <c r="PN61" s="310"/>
      <c r="PO61" s="310"/>
      <c r="PP61" s="310"/>
      <c r="PQ61" s="310"/>
      <c r="PR61" s="310"/>
      <c r="PS61" s="310"/>
      <c r="PT61" s="310"/>
      <c r="PU61" s="310"/>
      <c r="PV61" s="310"/>
      <c r="PW61" s="310"/>
      <c r="PX61" s="310"/>
      <c r="PY61" s="310"/>
      <c r="PZ61" s="310"/>
      <c r="QA61" s="310"/>
      <c r="QB61" s="310"/>
      <c r="QC61" s="310"/>
      <c r="QD61" s="310"/>
      <c r="QE61" s="310"/>
      <c r="QF61" s="310"/>
      <c r="QG61" s="310"/>
      <c r="QH61" s="310"/>
      <c r="QI61" s="310"/>
      <c r="QJ61" s="310"/>
      <c r="QK61" s="310"/>
      <c r="QL61" s="310"/>
      <c r="QM61" s="310"/>
      <c r="QN61" s="310"/>
      <c r="QO61" s="310"/>
      <c r="QP61" s="310"/>
      <c r="QQ61" s="310"/>
      <c r="QR61" s="310"/>
      <c r="QS61" s="310"/>
      <c r="QT61" s="310"/>
      <c r="QU61" s="310"/>
      <c r="QV61" s="310"/>
      <c r="QW61" s="310"/>
      <c r="QX61" s="310"/>
      <c r="QY61" s="310"/>
      <c r="QZ61" s="310"/>
      <c r="RA61" s="310"/>
      <c r="RB61" s="310"/>
      <c r="RC61" s="310"/>
      <c r="RD61" s="310"/>
      <c r="RE61" s="310"/>
      <c r="RF61" s="310"/>
      <c r="RG61" s="310"/>
      <c r="RH61" s="310"/>
      <c r="RI61" s="310"/>
      <c r="RJ61" s="310"/>
      <c r="RK61" s="310"/>
      <c r="RL61" s="310"/>
      <c r="RM61" s="310"/>
    </row>
    <row r="62" spans="1:481" s="310" customFormat="1" ht="26.1" customHeight="1" x14ac:dyDescent="0.25">
      <c r="A62" s="331" t="s">
        <v>399</v>
      </c>
      <c r="B62" s="336" t="s">
        <v>400</v>
      </c>
      <c r="C62" s="303">
        <v>37466</v>
      </c>
      <c r="D62" s="346" t="s">
        <v>142</v>
      </c>
      <c r="E62" s="311">
        <v>17</v>
      </c>
      <c r="F62" s="312">
        <v>13</v>
      </c>
      <c r="G62" s="313">
        <v>15</v>
      </c>
      <c r="H62" s="314">
        <v>880</v>
      </c>
      <c r="I62" s="311">
        <v>1</v>
      </c>
      <c r="J62" s="315"/>
    </row>
    <row r="63" spans="1:481" s="310" customFormat="1" ht="26.1" customHeight="1" x14ac:dyDescent="0.25">
      <c r="A63" s="331" t="s">
        <v>326</v>
      </c>
      <c r="B63" s="336" t="s">
        <v>327</v>
      </c>
      <c r="C63" s="303">
        <v>34547</v>
      </c>
      <c r="D63" s="301" t="s">
        <v>143</v>
      </c>
      <c r="E63" s="311">
        <v>8</v>
      </c>
      <c r="F63" s="312">
        <v>7</v>
      </c>
      <c r="G63" s="313">
        <v>8</v>
      </c>
      <c r="H63" s="314">
        <v>613</v>
      </c>
      <c r="I63" s="311">
        <v>1</v>
      </c>
      <c r="J63" s="315"/>
    </row>
    <row r="64" spans="1:481" s="310" customFormat="1" ht="26.1" customHeight="1" x14ac:dyDescent="0.25">
      <c r="A64" s="331" t="s">
        <v>150</v>
      </c>
      <c r="B64" s="336" t="s">
        <v>151</v>
      </c>
      <c r="C64" s="303">
        <v>36753</v>
      </c>
      <c r="D64" s="301" t="s">
        <v>142</v>
      </c>
      <c r="E64" s="311">
        <v>23</v>
      </c>
      <c r="F64" s="312">
        <v>6</v>
      </c>
      <c r="G64" s="313">
        <v>19</v>
      </c>
      <c r="H64" s="314">
        <v>586</v>
      </c>
      <c r="I64" s="311">
        <v>1</v>
      </c>
      <c r="J64" s="315"/>
    </row>
    <row r="65" spans="1:11" s="310" customFormat="1" ht="26.1" customHeight="1" x14ac:dyDescent="0.25">
      <c r="A65" s="332" t="s">
        <v>218</v>
      </c>
      <c r="B65" s="337" t="s">
        <v>219</v>
      </c>
      <c r="C65" s="341">
        <v>37811</v>
      </c>
      <c r="D65" s="304" t="s">
        <v>142</v>
      </c>
      <c r="E65" s="311">
        <v>9</v>
      </c>
      <c r="F65" s="312">
        <v>7</v>
      </c>
      <c r="G65" s="313">
        <v>9</v>
      </c>
      <c r="H65" s="314">
        <v>454</v>
      </c>
      <c r="I65" s="311">
        <v>1</v>
      </c>
      <c r="J65" s="315"/>
    </row>
    <row r="66" spans="1:11" s="310" customFormat="1" ht="26.1" customHeight="1" x14ac:dyDescent="0.25">
      <c r="A66" s="331" t="s">
        <v>13</v>
      </c>
      <c r="B66" s="336" t="s">
        <v>179</v>
      </c>
      <c r="C66" s="303">
        <v>37123</v>
      </c>
      <c r="D66" s="301" t="s">
        <v>143</v>
      </c>
      <c r="E66" s="316">
        <v>9</v>
      </c>
      <c r="F66" s="317">
        <v>5</v>
      </c>
      <c r="G66" s="318">
        <v>6</v>
      </c>
      <c r="H66" s="314">
        <v>380</v>
      </c>
      <c r="I66" s="316">
        <v>1</v>
      </c>
      <c r="J66" s="319"/>
    </row>
    <row r="67" spans="1:11" s="310" customFormat="1" ht="26.1" customHeight="1" x14ac:dyDescent="0.25">
      <c r="A67" s="332" t="s">
        <v>227</v>
      </c>
      <c r="B67" s="337" t="s">
        <v>228</v>
      </c>
      <c r="C67" s="341">
        <v>37718</v>
      </c>
      <c r="D67" s="301" t="s">
        <v>142</v>
      </c>
      <c r="E67" s="311">
        <v>17</v>
      </c>
      <c r="F67" s="312">
        <v>6</v>
      </c>
      <c r="G67" s="313">
        <v>13</v>
      </c>
      <c r="H67" s="314">
        <v>356</v>
      </c>
      <c r="I67" s="311">
        <v>1</v>
      </c>
      <c r="J67" s="92"/>
    </row>
    <row r="68" spans="1:11" s="310" customFormat="1" ht="26.1" customHeight="1" x14ac:dyDescent="0.25">
      <c r="A68" s="331" t="s">
        <v>255</v>
      </c>
      <c r="B68" s="336" t="s">
        <v>256</v>
      </c>
      <c r="C68" s="303">
        <v>38015</v>
      </c>
      <c r="D68" s="347" t="s">
        <v>142</v>
      </c>
      <c r="E68" s="311">
        <v>9</v>
      </c>
      <c r="F68" s="312">
        <v>6</v>
      </c>
      <c r="G68" s="313">
        <v>7</v>
      </c>
      <c r="H68" s="314">
        <v>301</v>
      </c>
      <c r="I68" s="311">
        <v>1</v>
      </c>
      <c r="J68" s="315"/>
    </row>
    <row r="69" spans="1:11" s="310" customFormat="1" ht="26.1" customHeight="1" x14ac:dyDescent="0.25">
      <c r="A69" s="331" t="s">
        <v>279</v>
      </c>
      <c r="B69" s="336" t="s">
        <v>280</v>
      </c>
      <c r="C69" s="303">
        <v>38832</v>
      </c>
      <c r="D69" s="301" t="s">
        <v>142</v>
      </c>
      <c r="E69" s="311">
        <v>7</v>
      </c>
      <c r="F69" s="312">
        <v>6</v>
      </c>
      <c r="G69" s="313">
        <v>7</v>
      </c>
      <c r="H69" s="314">
        <v>291</v>
      </c>
      <c r="I69" s="311">
        <v>1</v>
      </c>
      <c r="J69" s="92"/>
    </row>
    <row r="70" spans="1:11" s="310" customFormat="1" ht="26.1" customHeight="1" x14ac:dyDescent="0.25">
      <c r="A70" s="331" t="s">
        <v>28</v>
      </c>
      <c r="B70" s="336" t="s">
        <v>27</v>
      </c>
      <c r="C70" s="303">
        <v>36689</v>
      </c>
      <c r="D70" s="347" t="s">
        <v>142</v>
      </c>
      <c r="E70" s="311">
        <v>19</v>
      </c>
      <c r="F70" s="312">
        <v>3</v>
      </c>
      <c r="G70" s="313">
        <v>9</v>
      </c>
      <c r="H70" s="314">
        <v>271</v>
      </c>
      <c r="I70" s="311">
        <v>1</v>
      </c>
      <c r="J70" s="315"/>
    </row>
    <row r="71" spans="1:11" s="310" customFormat="1" ht="26.1" customHeight="1" x14ac:dyDescent="0.25">
      <c r="A71" s="332" t="s">
        <v>234</v>
      </c>
      <c r="B71" s="337" t="s">
        <v>235</v>
      </c>
      <c r="C71" s="341">
        <v>37881</v>
      </c>
      <c r="D71" s="301" t="s">
        <v>142</v>
      </c>
      <c r="E71" s="316">
        <v>14</v>
      </c>
      <c r="F71" s="317">
        <v>3</v>
      </c>
      <c r="G71" s="318">
        <v>10</v>
      </c>
      <c r="H71" s="314">
        <v>220</v>
      </c>
      <c r="I71" s="316">
        <v>1</v>
      </c>
      <c r="J71" s="319"/>
    </row>
    <row r="72" spans="1:11" s="310" customFormat="1" ht="26.1" customHeight="1" x14ac:dyDescent="0.25">
      <c r="A72" s="331" t="s">
        <v>373</v>
      </c>
      <c r="B72" s="336" t="s">
        <v>181</v>
      </c>
      <c r="C72" s="303">
        <v>37192</v>
      </c>
      <c r="D72" s="348" t="s">
        <v>146</v>
      </c>
      <c r="E72" s="311">
        <v>5</v>
      </c>
      <c r="F72" s="312">
        <v>3</v>
      </c>
      <c r="G72" s="313">
        <v>4</v>
      </c>
      <c r="H72" s="314">
        <v>204</v>
      </c>
      <c r="I72" s="311">
        <v>1</v>
      </c>
      <c r="J72" s="92"/>
    </row>
    <row r="73" spans="1:11" s="310" customFormat="1" ht="26.1" customHeight="1" x14ac:dyDescent="0.25">
      <c r="A73" s="331" t="s">
        <v>283</v>
      </c>
      <c r="B73" s="336" t="s">
        <v>284</v>
      </c>
      <c r="C73" s="303">
        <v>38672</v>
      </c>
      <c r="D73" s="301" t="s">
        <v>146</v>
      </c>
      <c r="E73" s="311">
        <v>5</v>
      </c>
      <c r="F73" s="312">
        <v>4</v>
      </c>
      <c r="G73" s="313">
        <v>5</v>
      </c>
      <c r="H73" s="314">
        <v>179</v>
      </c>
      <c r="I73" s="311">
        <v>1</v>
      </c>
      <c r="J73" s="92"/>
    </row>
    <row r="74" spans="1:11" s="310" customFormat="1" ht="26.1" customHeight="1" x14ac:dyDescent="0.25">
      <c r="A74" s="331" t="s">
        <v>285</v>
      </c>
      <c r="B74" s="336" t="s">
        <v>286</v>
      </c>
      <c r="C74" s="303">
        <v>38776</v>
      </c>
      <c r="D74" s="301" t="s">
        <v>146</v>
      </c>
      <c r="E74" s="311">
        <v>5</v>
      </c>
      <c r="F74" s="312">
        <v>4</v>
      </c>
      <c r="G74" s="313">
        <v>5</v>
      </c>
      <c r="H74" s="314">
        <v>168</v>
      </c>
      <c r="I74" s="311">
        <v>1</v>
      </c>
      <c r="J74" s="315"/>
    </row>
    <row r="75" spans="1:11" s="310" customFormat="1" ht="26.1" customHeight="1" x14ac:dyDescent="0.25">
      <c r="A75" s="332" t="s">
        <v>240</v>
      </c>
      <c r="B75" s="337" t="s">
        <v>237</v>
      </c>
      <c r="C75" s="341">
        <v>37740</v>
      </c>
      <c r="D75" s="301" t="s">
        <v>142</v>
      </c>
      <c r="E75" s="311">
        <v>7</v>
      </c>
      <c r="F75" s="312">
        <v>2</v>
      </c>
      <c r="G75" s="313">
        <v>5</v>
      </c>
      <c r="H75" s="314">
        <v>117</v>
      </c>
      <c r="I75" s="311">
        <v>1</v>
      </c>
      <c r="J75" s="315"/>
      <c r="K75" s="68"/>
    </row>
    <row r="76" spans="1:11" s="310" customFormat="1" ht="26.1" customHeight="1" x14ac:dyDescent="0.25">
      <c r="A76" s="331" t="s">
        <v>287</v>
      </c>
      <c r="B76" s="336" t="s">
        <v>288</v>
      </c>
      <c r="C76" s="303">
        <v>38910</v>
      </c>
      <c r="D76" s="301" t="s">
        <v>143</v>
      </c>
      <c r="E76" s="316">
        <v>5</v>
      </c>
      <c r="F76" s="317">
        <v>3</v>
      </c>
      <c r="G76" s="318">
        <v>5</v>
      </c>
      <c r="H76" s="314">
        <v>98</v>
      </c>
      <c r="I76" s="316">
        <v>1</v>
      </c>
      <c r="J76" s="319"/>
    </row>
    <row r="77" spans="1:11" s="310" customFormat="1" ht="26.1" customHeight="1" x14ac:dyDescent="0.25">
      <c r="A77" s="332" t="s">
        <v>287</v>
      </c>
      <c r="B77" s="306" t="s">
        <v>289</v>
      </c>
      <c r="C77" s="341">
        <v>38968</v>
      </c>
      <c r="D77" s="301" t="s">
        <v>146</v>
      </c>
      <c r="E77" s="311">
        <v>4</v>
      </c>
      <c r="F77" s="312">
        <v>3</v>
      </c>
      <c r="G77" s="313">
        <v>4</v>
      </c>
      <c r="H77" s="314">
        <v>93</v>
      </c>
      <c r="I77" s="311">
        <v>1</v>
      </c>
      <c r="J77" s="92"/>
    </row>
    <row r="78" spans="1:11" s="310" customFormat="1" ht="26.1" customHeight="1" x14ac:dyDescent="0.25">
      <c r="A78" s="331" t="s">
        <v>168</v>
      </c>
      <c r="B78" s="336" t="s">
        <v>21</v>
      </c>
      <c r="C78" s="303">
        <v>36542</v>
      </c>
      <c r="D78" s="301" t="s">
        <v>143</v>
      </c>
      <c r="E78" s="311">
        <v>12</v>
      </c>
      <c r="F78" s="312">
        <v>0</v>
      </c>
      <c r="G78" s="313">
        <v>6</v>
      </c>
      <c r="H78" s="314">
        <v>89</v>
      </c>
      <c r="I78" s="311">
        <v>1</v>
      </c>
      <c r="J78" s="92"/>
    </row>
    <row r="79" spans="1:11" s="310" customFormat="1" ht="26.1" customHeight="1" x14ac:dyDescent="0.25">
      <c r="A79" s="333" t="s">
        <v>292</v>
      </c>
      <c r="B79" s="338" t="s">
        <v>293</v>
      </c>
      <c r="C79" s="341">
        <v>38365</v>
      </c>
      <c r="D79" s="301" t="s">
        <v>143</v>
      </c>
      <c r="E79" s="311">
        <v>4</v>
      </c>
      <c r="F79" s="312">
        <v>1</v>
      </c>
      <c r="G79" s="313">
        <v>3</v>
      </c>
      <c r="H79" s="314">
        <v>65</v>
      </c>
      <c r="I79" s="311">
        <v>1</v>
      </c>
      <c r="J79" s="315"/>
    </row>
    <row r="80" spans="1:11" s="310" customFormat="1" ht="26.1" customHeight="1" x14ac:dyDescent="0.25">
      <c r="A80" s="331" t="s">
        <v>294</v>
      </c>
      <c r="B80" s="336" t="s">
        <v>295</v>
      </c>
      <c r="C80" s="303">
        <v>38661</v>
      </c>
      <c r="D80" s="301" t="s">
        <v>143</v>
      </c>
      <c r="E80" s="311">
        <v>6</v>
      </c>
      <c r="F80" s="312">
        <v>2</v>
      </c>
      <c r="G80" s="313">
        <v>5</v>
      </c>
      <c r="H80" s="314">
        <v>59</v>
      </c>
      <c r="I80" s="311">
        <v>1</v>
      </c>
      <c r="J80" s="315"/>
    </row>
    <row r="81" spans="1:10" s="310" customFormat="1" ht="26.1" customHeight="1" x14ac:dyDescent="0.25">
      <c r="A81" s="331" t="s">
        <v>385</v>
      </c>
      <c r="B81" s="336" t="s">
        <v>386</v>
      </c>
      <c r="C81" s="303">
        <v>36987</v>
      </c>
      <c r="D81" s="301" t="s">
        <v>143</v>
      </c>
      <c r="E81" s="316">
        <v>4</v>
      </c>
      <c r="F81" s="317">
        <v>0</v>
      </c>
      <c r="G81" s="318">
        <v>3</v>
      </c>
      <c r="H81" s="314">
        <v>34</v>
      </c>
      <c r="I81" s="316">
        <v>1</v>
      </c>
      <c r="J81" s="319"/>
    </row>
    <row r="82" spans="1:10" s="310" customFormat="1" ht="26.1" customHeight="1" x14ac:dyDescent="0.25">
      <c r="A82" s="332" t="s">
        <v>391</v>
      </c>
      <c r="B82" s="337" t="s">
        <v>392</v>
      </c>
      <c r="C82" s="341">
        <v>37180</v>
      </c>
      <c r="D82" s="301" t="s">
        <v>143</v>
      </c>
      <c r="E82" s="316">
        <v>3</v>
      </c>
      <c r="F82" s="317">
        <v>0</v>
      </c>
      <c r="G82" s="318">
        <v>1</v>
      </c>
      <c r="H82" s="314">
        <v>22</v>
      </c>
      <c r="I82" s="316">
        <v>1</v>
      </c>
      <c r="J82" s="319"/>
    </row>
  </sheetData>
  <sortState ref="A7:J173">
    <sortCondition descending="1" ref="I5:I173"/>
  </sortState>
  <mergeCells count="10">
    <mergeCell ref="A1:J1"/>
    <mergeCell ref="A2:B4"/>
    <mergeCell ref="C2:C4"/>
    <mergeCell ref="D2:D4"/>
    <mergeCell ref="E2:E4"/>
    <mergeCell ref="F2:F4"/>
    <mergeCell ref="G2:G4"/>
    <mergeCell ref="H2:H4"/>
    <mergeCell ref="I2:I4"/>
    <mergeCell ref="J2:J4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26"/>
  <sheetViews>
    <sheetView zoomScale="75" zoomScaleNormal="75" workbookViewId="0">
      <selection activeCell="L3" sqref="L3"/>
    </sheetView>
  </sheetViews>
  <sheetFormatPr defaultRowHeight="23.25" x14ac:dyDescent="0.35"/>
  <cols>
    <col min="1" max="1" width="31" style="309" bestFit="1" customWidth="1"/>
    <col min="2" max="2" width="16.5703125" style="309" bestFit="1" customWidth="1"/>
    <col min="3" max="3" width="15.7109375" style="300" customWidth="1"/>
    <col min="4" max="4" width="16.7109375" style="302" bestFit="1" customWidth="1"/>
    <col min="5" max="7" width="8.7109375" style="5" customWidth="1"/>
    <col min="8" max="8" width="12" style="5" customWidth="1"/>
    <col min="9" max="10" width="8.7109375" style="5" customWidth="1"/>
    <col min="11" max="11" width="3.7109375" style="58" customWidth="1"/>
    <col min="12" max="16" width="5.7109375" style="1" customWidth="1"/>
    <col min="17" max="16384" width="9.140625" style="1"/>
  </cols>
  <sheetData>
    <row r="1" spans="1:11" ht="34.5" thickBot="1" x14ac:dyDescent="0.55000000000000004">
      <c r="A1" s="713" t="s">
        <v>478</v>
      </c>
      <c r="B1" s="714"/>
      <c r="C1" s="714"/>
      <c r="D1" s="714"/>
      <c r="E1" s="714"/>
      <c r="F1" s="714"/>
      <c r="G1" s="714"/>
      <c r="H1" s="714"/>
      <c r="I1" s="714"/>
      <c r="J1" s="714"/>
    </row>
    <row r="2" spans="1:11" ht="21.75" customHeight="1" x14ac:dyDescent="0.35">
      <c r="A2" s="715" t="s">
        <v>115</v>
      </c>
      <c r="B2" s="716"/>
      <c r="C2" s="721" t="s">
        <v>114</v>
      </c>
      <c r="D2" s="724" t="s">
        <v>113</v>
      </c>
      <c r="E2" s="727" t="s">
        <v>479</v>
      </c>
      <c r="F2" s="730" t="s">
        <v>480</v>
      </c>
      <c r="G2" s="733" t="s">
        <v>110</v>
      </c>
      <c r="H2" s="739" t="s">
        <v>476</v>
      </c>
      <c r="I2" s="727" t="s">
        <v>108</v>
      </c>
      <c r="J2" s="736" t="s">
        <v>107</v>
      </c>
    </row>
    <row r="3" spans="1:11" s="53" customFormat="1" ht="154.5" customHeight="1" x14ac:dyDescent="0.25">
      <c r="A3" s="717"/>
      <c r="B3" s="718"/>
      <c r="C3" s="722"/>
      <c r="D3" s="725"/>
      <c r="E3" s="728"/>
      <c r="F3" s="731"/>
      <c r="G3" s="734"/>
      <c r="H3" s="740"/>
      <c r="I3" s="728"/>
      <c r="J3" s="737"/>
      <c r="K3" s="62"/>
    </row>
    <row r="4" spans="1:11" s="47" customFormat="1" ht="18.75" customHeight="1" x14ac:dyDescent="0.25">
      <c r="A4" s="719"/>
      <c r="B4" s="720"/>
      <c r="C4" s="723"/>
      <c r="D4" s="726"/>
      <c r="E4" s="729"/>
      <c r="F4" s="732"/>
      <c r="G4" s="735"/>
      <c r="H4" s="741"/>
      <c r="I4" s="729"/>
      <c r="J4" s="738"/>
      <c r="K4" s="68"/>
    </row>
    <row r="5" spans="1:11" s="310" customFormat="1" ht="26.1" customHeight="1" x14ac:dyDescent="0.25">
      <c r="A5" s="331" t="s">
        <v>46</v>
      </c>
      <c r="B5" s="336" t="s">
        <v>45</v>
      </c>
      <c r="C5" s="303">
        <v>36547</v>
      </c>
      <c r="D5" s="301" t="s">
        <v>149</v>
      </c>
      <c r="E5" s="311">
        <v>20</v>
      </c>
      <c r="F5" s="312">
        <v>12</v>
      </c>
      <c r="G5" s="313">
        <v>14</v>
      </c>
      <c r="H5" s="314">
        <v>996</v>
      </c>
      <c r="I5" s="311"/>
      <c r="J5" s="92">
        <v>5</v>
      </c>
    </row>
    <row r="6" spans="1:11" s="310" customFormat="1" ht="26.1" customHeight="1" x14ac:dyDescent="0.25">
      <c r="A6" s="331" t="s">
        <v>175</v>
      </c>
      <c r="B6" s="336" t="s">
        <v>176</v>
      </c>
      <c r="C6" s="303">
        <v>37505</v>
      </c>
      <c r="D6" s="301" t="s">
        <v>149</v>
      </c>
      <c r="E6" s="316">
        <v>16</v>
      </c>
      <c r="F6" s="317">
        <v>13</v>
      </c>
      <c r="G6" s="318">
        <v>16</v>
      </c>
      <c r="H6" s="314">
        <v>923</v>
      </c>
      <c r="I6" s="316"/>
      <c r="J6" s="319">
        <v>23</v>
      </c>
    </row>
    <row r="7" spans="1:11" s="310" customFormat="1" ht="26.1" customHeight="1" x14ac:dyDescent="0.25">
      <c r="A7" s="331" t="s">
        <v>48</v>
      </c>
      <c r="B7" s="336" t="s">
        <v>47</v>
      </c>
      <c r="C7" s="303">
        <v>36628</v>
      </c>
      <c r="D7" s="347" t="s">
        <v>149</v>
      </c>
      <c r="E7" s="311">
        <v>21</v>
      </c>
      <c r="F7" s="312">
        <v>10</v>
      </c>
      <c r="G7" s="313">
        <v>14</v>
      </c>
      <c r="H7" s="314">
        <v>769</v>
      </c>
      <c r="I7" s="311"/>
      <c r="J7" s="315">
        <v>12</v>
      </c>
    </row>
    <row r="8" spans="1:11" s="310" customFormat="1" ht="26.1" customHeight="1" x14ac:dyDescent="0.25">
      <c r="A8" s="331" t="s">
        <v>64</v>
      </c>
      <c r="B8" s="336" t="s">
        <v>63</v>
      </c>
      <c r="C8" s="303">
        <v>36316</v>
      </c>
      <c r="D8" s="301" t="s">
        <v>149</v>
      </c>
      <c r="E8" s="311">
        <v>14</v>
      </c>
      <c r="F8" s="312">
        <v>9</v>
      </c>
      <c r="G8" s="313">
        <v>9</v>
      </c>
      <c r="H8" s="314">
        <v>724</v>
      </c>
      <c r="I8" s="311"/>
      <c r="J8" s="92">
        <v>8</v>
      </c>
    </row>
    <row r="9" spans="1:11" s="310" customFormat="1" ht="26.1" customHeight="1" x14ac:dyDescent="0.25">
      <c r="A9" s="331" t="s">
        <v>216</v>
      </c>
      <c r="B9" s="336" t="s">
        <v>217</v>
      </c>
      <c r="C9" s="343">
        <v>37732</v>
      </c>
      <c r="D9" s="308" t="s">
        <v>149</v>
      </c>
      <c r="E9" s="321">
        <v>9</v>
      </c>
      <c r="F9" s="322">
        <v>9</v>
      </c>
      <c r="G9" s="323">
        <v>9</v>
      </c>
      <c r="H9" s="314">
        <v>510</v>
      </c>
      <c r="I9" s="321"/>
      <c r="J9" s="324">
        <v>5</v>
      </c>
    </row>
    <row r="10" spans="1:11" s="310" customFormat="1" ht="26.1" customHeight="1" x14ac:dyDescent="0.25">
      <c r="A10" s="331" t="s">
        <v>238</v>
      </c>
      <c r="B10" s="336" t="s">
        <v>239</v>
      </c>
      <c r="C10" s="303">
        <v>38584</v>
      </c>
      <c r="D10" s="301" t="s">
        <v>149</v>
      </c>
      <c r="E10" s="305">
        <v>16</v>
      </c>
      <c r="F10" s="40">
        <v>7</v>
      </c>
      <c r="G10" s="39">
        <v>13</v>
      </c>
      <c r="H10" s="299">
        <v>476</v>
      </c>
      <c r="I10" s="311"/>
      <c r="J10" s="92">
        <v>11</v>
      </c>
    </row>
    <row r="11" spans="1:11" s="310" customFormat="1" ht="26.1" customHeight="1" x14ac:dyDescent="0.25">
      <c r="A11" s="331" t="s">
        <v>330</v>
      </c>
      <c r="B11" s="336" t="s">
        <v>253</v>
      </c>
      <c r="C11" s="342">
        <v>35956</v>
      </c>
      <c r="D11" s="304" t="s">
        <v>149</v>
      </c>
      <c r="E11" s="311">
        <v>8</v>
      </c>
      <c r="F11" s="312">
        <v>5</v>
      </c>
      <c r="G11" s="313">
        <v>5</v>
      </c>
      <c r="H11" s="314">
        <v>440</v>
      </c>
      <c r="I11" s="311"/>
      <c r="J11" s="315">
        <v>7</v>
      </c>
      <c r="K11" s="68"/>
    </row>
    <row r="12" spans="1:11" s="310" customFormat="1" ht="26.1" customHeight="1" x14ac:dyDescent="0.25">
      <c r="A12" s="331" t="s">
        <v>153</v>
      </c>
      <c r="B12" s="336" t="s">
        <v>154</v>
      </c>
      <c r="C12" s="303">
        <v>36526</v>
      </c>
      <c r="D12" s="301" t="s">
        <v>149</v>
      </c>
      <c r="E12" s="311">
        <v>12</v>
      </c>
      <c r="F12" s="312">
        <v>6</v>
      </c>
      <c r="G12" s="313">
        <v>8</v>
      </c>
      <c r="H12" s="314">
        <v>432</v>
      </c>
      <c r="I12" s="311"/>
      <c r="J12" s="92">
        <v>3</v>
      </c>
      <c r="K12" s="68"/>
    </row>
    <row r="13" spans="1:11" s="310" customFormat="1" ht="26.1" customHeight="1" x14ac:dyDescent="0.25">
      <c r="A13" s="331" t="s">
        <v>52</v>
      </c>
      <c r="B13" s="336" t="s">
        <v>25</v>
      </c>
      <c r="C13" s="303">
        <v>36258</v>
      </c>
      <c r="D13" s="301" t="s">
        <v>149</v>
      </c>
      <c r="E13" s="321">
        <v>11</v>
      </c>
      <c r="F13" s="322">
        <v>5</v>
      </c>
      <c r="G13" s="323">
        <v>6</v>
      </c>
      <c r="H13" s="314">
        <v>407</v>
      </c>
      <c r="I13" s="321"/>
      <c r="J13" s="315">
        <v>7</v>
      </c>
    </row>
    <row r="14" spans="1:11" s="310" customFormat="1" ht="26.1" customHeight="1" x14ac:dyDescent="0.25">
      <c r="A14" s="331" t="s">
        <v>344</v>
      </c>
      <c r="B14" s="336" t="s">
        <v>369</v>
      </c>
      <c r="C14" s="303">
        <v>37008</v>
      </c>
      <c r="D14" s="348" t="s">
        <v>149</v>
      </c>
      <c r="E14" s="316">
        <v>5</v>
      </c>
      <c r="F14" s="317">
        <v>5</v>
      </c>
      <c r="G14" s="318">
        <v>5</v>
      </c>
      <c r="H14" s="314">
        <v>297</v>
      </c>
      <c r="I14" s="316"/>
      <c r="J14" s="319">
        <v>3</v>
      </c>
    </row>
    <row r="15" spans="1:11" s="310" customFormat="1" ht="26.1" customHeight="1" x14ac:dyDescent="0.25">
      <c r="A15" s="332" t="s">
        <v>265</v>
      </c>
      <c r="B15" s="337" t="s">
        <v>266</v>
      </c>
      <c r="C15" s="341">
        <v>38139</v>
      </c>
      <c r="D15" s="347" t="s">
        <v>149</v>
      </c>
      <c r="E15" s="316">
        <v>16</v>
      </c>
      <c r="F15" s="317">
        <v>6</v>
      </c>
      <c r="G15" s="318">
        <v>8</v>
      </c>
      <c r="H15" s="314">
        <v>286</v>
      </c>
      <c r="I15" s="316"/>
      <c r="J15" s="319">
        <v>13</v>
      </c>
    </row>
    <row r="16" spans="1:11" s="310" customFormat="1" ht="26.1" customHeight="1" x14ac:dyDescent="0.25">
      <c r="A16" s="331" t="s">
        <v>338</v>
      </c>
      <c r="B16" s="336" t="s">
        <v>262</v>
      </c>
      <c r="C16" s="303">
        <v>35454</v>
      </c>
      <c r="D16" s="301" t="s">
        <v>149</v>
      </c>
      <c r="E16" s="311">
        <v>8</v>
      </c>
      <c r="F16" s="312">
        <v>3</v>
      </c>
      <c r="G16" s="313">
        <v>4</v>
      </c>
      <c r="H16" s="314">
        <v>263</v>
      </c>
      <c r="I16" s="311"/>
      <c r="J16" s="92">
        <v>6</v>
      </c>
    </row>
    <row r="17" spans="1:11" s="310" customFormat="1" ht="26.1" customHeight="1" x14ac:dyDescent="0.25">
      <c r="A17" s="331" t="s">
        <v>371</v>
      </c>
      <c r="B17" s="336" t="s">
        <v>372</v>
      </c>
      <c r="C17" s="303">
        <v>37163</v>
      </c>
      <c r="D17" s="346" t="s">
        <v>149</v>
      </c>
      <c r="E17" s="316">
        <v>6</v>
      </c>
      <c r="F17" s="317">
        <v>2</v>
      </c>
      <c r="G17" s="318">
        <v>4</v>
      </c>
      <c r="H17" s="314">
        <v>185</v>
      </c>
      <c r="I17" s="316"/>
      <c r="J17" s="319">
        <v>4</v>
      </c>
    </row>
    <row r="18" spans="1:11" s="310" customFormat="1" ht="26.1" customHeight="1" x14ac:dyDescent="0.25">
      <c r="A18" s="331" t="s">
        <v>46</v>
      </c>
      <c r="B18" s="336" t="s">
        <v>33</v>
      </c>
      <c r="C18" s="303">
        <v>37399</v>
      </c>
      <c r="D18" s="347" t="s">
        <v>149</v>
      </c>
      <c r="E18" s="311">
        <v>13</v>
      </c>
      <c r="F18" s="312">
        <v>2</v>
      </c>
      <c r="G18" s="313">
        <v>5</v>
      </c>
      <c r="H18" s="314">
        <v>144</v>
      </c>
      <c r="I18" s="311"/>
      <c r="J18" s="315">
        <v>5</v>
      </c>
    </row>
    <row r="19" spans="1:11" s="310" customFormat="1" ht="26.1" customHeight="1" x14ac:dyDescent="0.25">
      <c r="A19" s="332" t="s">
        <v>291</v>
      </c>
      <c r="B19" s="337" t="s">
        <v>39</v>
      </c>
      <c r="C19" s="341">
        <v>38448</v>
      </c>
      <c r="D19" s="301" t="s">
        <v>149</v>
      </c>
      <c r="E19" s="311">
        <v>10</v>
      </c>
      <c r="F19" s="312">
        <v>4</v>
      </c>
      <c r="G19" s="313">
        <v>6</v>
      </c>
      <c r="H19" s="314">
        <v>137</v>
      </c>
      <c r="I19" s="311"/>
      <c r="J19" s="92">
        <v>7</v>
      </c>
    </row>
    <row r="20" spans="1:11" s="310" customFormat="1" ht="26.1" customHeight="1" x14ac:dyDescent="0.25">
      <c r="A20" s="331" t="s">
        <v>40</v>
      </c>
      <c r="B20" s="336" t="s">
        <v>39</v>
      </c>
      <c r="C20" s="303">
        <v>36433</v>
      </c>
      <c r="D20" s="304" t="s">
        <v>149</v>
      </c>
      <c r="E20" s="305">
        <v>5</v>
      </c>
      <c r="F20" s="40">
        <v>1</v>
      </c>
      <c r="G20" s="39">
        <v>2</v>
      </c>
      <c r="H20" s="299">
        <v>100</v>
      </c>
      <c r="I20" s="316"/>
      <c r="J20" s="92">
        <v>1</v>
      </c>
    </row>
    <row r="21" spans="1:11" s="310" customFormat="1" ht="26.1" customHeight="1" x14ac:dyDescent="0.25">
      <c r="A21" s="331" t="s">
        <v>381</v>
      </c>
      <c r="B21" s="336" t="s">
        <v>382</v>
      </c>
      <c r="C21" s="303">
        <v>37090</v>
      </c>
      <c r="D21" s="346" t="s">
        <v>149</v>
      </c>
      <c r="E21" s="316">
        <v>4</v>
      </c>
      <c r="F21" s="317">
        <v>1</v>
      </c>
      <c r="G21" s="318">
        <v>2</v>
      </c>
      <c r="H21" s="314">
        <v>73</v>
      </c>
      <c r="I21" s="316"/>
      <c r="J21" s="319">
        <v>5</v>
      </c>
    </row>
    <row r="22" spans="1:11" s="310" customFormat="1" ht="26.1" customHeight="1" x14ac:dyDescent="0.25">
      <c r="A22" s="332" t="s">
        <v>257</v>
      </c>
      <c r="B22" s="337" t="s">
        <v>258</v>
      </c>
      <c r="C22" s="341">
        <v>37980</v>
      </c>
      <c r="D22" s="301" t="s">
        <v>149</v>
      </c>
      <c r="E22" s="311">
        <v>2</v>
      </c>
      <c r="F22" s="312">
        <v>1</v>
      </c>
      <c r="G22" s="313">
        <v>1</v>
      </c>
      <c r="H22" s="314">
        <v>46</v>
      </c>
      <c r="I22" s="311"/>
      <c r="J22" s="92">
        <v>1</v>
      </c>
    </row>
    <row r="23" spans="1:11" s="310" customFormat="1" ht="26.1" customHeight="1" x14ac:dyDescent="0.25">
      <c r="A23" s="331" t="s">
        <v>396</v>
      </c>
      <c r="B23" s="336" t="s">
        <v>397</v>
      </c>
      <c r="C23" s="303">
        <v>36944</v>
      </c>
      <c r="D23" s="346" t="s">
        <v>149</v>
      </c>
      <c r="E23" s="305">
        <v>2</v>
      </c>
      <c r="F23" s="40">
        <v>0</v>
      </c>
      <c r="G23" s="39">
        <v>1</v>
      </c>
      <c r="H23" s="299">
        <v>15</v>
      </c>
      <c r="I23" s="316"/>
      <c r="J23" s="92">
        <v>0</v>
      </c>
      <c r="K23" s="68"/>
    </row>
    <row r="24" spans="1:11" s="310" customFormat="1" ht="26.1" customHeight="1" x14ac:dyDescent="0.25">
      <c r="A24" s="331" t="s">
        <v>471</v>
      </c>
      <c r="B24" s="336" t="s">
        <v>472</v>
      </c>
      <c r="C24" s="303">
        <v>37422</v>
      </c>
      <c r="D24" s="347" t="s">
        <v>149</v>
      </c>
      <c r="E24" s="311">
        <v>1</v>
      </c>
      <c r="F24" s="312">
        <v>0</v>
      </c>
      <c r="G24" s="313">
        <v>1</v>
      </c>
      <c r="H24" s="314">
        <v>13</v>
      </c>
      <c r="I24" s="311"/>
      <c r="J24" s="315">
        <v>0</v>
      </c>
    </row>
    <row r="25" spans="1:11" s="310" customFormat="1" ht="26.1" customHeight="1" x14ac:dyDescent="0.25">
      <c r="A25" s="331" t="s">
        <v>13</v>
      </c>
      <c r="B25" s="336" t="s">
        <v>12</v>
      </c>
      <c r="C25" s="303">
        <v>36580</v>
      </c>
      <c r="D25" s="301" t="s">
        <v>149</v>
      </c>
      <c r="E25" s="305">
        <v>2</v>
      </c>
      <c r="F25" s="40">
        <v>0</v>
      </c>
      <c r="G25" s="39">
        <v>1</v>
      </c>
      <c r="H25" s="299">
        <v>13</v>
      </c>
      <c r="I25" s="316"/>
      <c r="J25" s="92">
        <v>1</v>
      </c>
    </row>
    <row r="26" spans="1:11" s="310" customFormat="1" ht="26.1" customHeight="1" x14ac:dyDescent="0.25">
      <c r="A26" s="331" t="s">
        <v>433</v>
      </c>
      <c r="B26" s="336" t="s">
        <v>434</v>
      </c>
      <c r="C26" s="303">
        <v>38077</v>
      </c>
      <c r="D26" s="347" t="s">
        <v>149</v>
      </c>
      <c r="E26" s="311">
        <v>1</v>
      </c>
      <c r="F26" s="312">
        <v>0</v>
      </c>
      <c r="G26" s="313">
        <v>0</v>
      </c>
      <c r="H26" s="314">
        <v>0</v>
      </c>
      <c r="I26" s="311"/>
      <c r="J26" s="315">
        <v>0</v>
      </c>
    </row>
  </sheetData>
  <sortState ref="A6:J173">
    <sortCondition ref="D6:D173"/>
  </sortState>
  <mergeCells count="10">
    <mergeCell ref="A1:J1"/>
    <mergeCell ref="A2:B4"/>
    <mergeCell ref="C2:C4"/>
    <mergeCell ref="D2:D4"/>
    <mergeCell ref="E2:E4"/>
    <mergeCell ref="F2:F4"/>
    <mergeCell ref="G2:G4"/>
    <mergeCell ref="H2:H4"/>
    <mergeCell ref="I2:I4"/>
    <mergeCell ref="J2:J4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26"/>
  <sheetViews>
    <sheetView topLeftCell="A4" zoomScale="75" zoomScaleNormal="75" workbookViewId="0">
      <selection activeCell="N3" sqref="N3"/>
    </sheetView>
  </sheetViews>
  <sheetFormatPr defaultRowHeight="23.25" x14ac:dyDescent="0.35"/>
  <cols>
    <col min="1" max="1" width="31" style="309" bestFit="1" customWidth="1"/>
    <col min="2" max="2" width="16.5703125" style="309" bestFit="1" customWidth="1"/>
    <col min="3" max="3" width="15.7109375" style="300" customWidth="1"/>
    <col min="4" max="4" width="16.7109375" style="302" bestFit="1" customWidth="1"/>
    <col min="5" max="7" width="8.7109375" style="5" customWidth="1"/>
    <col min="8" max="8" width="12" style="5" customWidth="1"/>
    <col min="9" max="10" width="8.7109375" style="5" customWidth="1"/>
    <col min="11" max="11" width="3.7109375" style="58" customWidth="1"/>
    <col min="12" max="16" width="5.7109375" style="1" customWidth="1"/>
    <col min="17" max="16384" width="9.140625" style="1"/>
  </cols>
  <sheetData>
    <row r="1" spans="1:11" ht="34.5" thickBot="1" x14ac:dyDescent="0.55000000000000004">
      <c r="A1" s="713" t="s">
        <v>478</v>
      </c>
      <c r="B1" s="714"/>
      <c r="C1" s="714"/>
      <c r="D1" s="714"/>
      <c r="E1" s="714"/>
      <c r="F1" s="714"/>
      <c r="G1" s="714"/>
      <c r="H1" s="714"/>
      <c r="I1" s="714"/>
      <c r="J1" s="714"/>
    </row>
    <row r="2" spans="1:11" ht="21.75" customHeight="1" x14ac:dyDescent="0.35">
      <c r="A2" s="715" t="s">
        <v>115</v>
      </c>
      <c r="B2" s="716"/>
      <c r="C2" s="721" t="s">
        <v>114</v>
      </c>
      <c r="D2" s="724" t="s">
        <v>113</v>
      </c>
      <c r="E2" s="727" t="s">
        <v>479</v>
      </c>
      <c r="F2" s="730" t="s">
        <v>480</v>
      </c>
      <c r="G2" s="733" t="s">
        <v>110</v>
      </c>
      <c r="H2" s="739" t="s">
        <v>476</v>
      </c>
      <c r="I2" s="727" t="s">
        <v>108</v>
      </c>
      <c r="J2" s="736" t="s">
        <v>107</v>
      </c>
    </row>
    <row r="3" spans="1:11" s="53" customFormat="1" ht="154.5" customHeight="1" x14ac:dyDescent="0.25">
      <c r="A3" s="717"/>
      <c r="B3" s="718"/>
      <c r="C3" s="722"/>
      <c r="D3" s="725"/>
      <c r="E3" s="728"/>
      <c r="F3" s="731"/>
      <c r="G3" s="734"/>
      <c r="H3" s="740"/>
      <c r="I3" s="728"/>
      <c r="J3" s="737"/>
      <c r="K3" s="62"/>
    </row>
    <row r="4" spans="1:11" s="47" customFormat="1" ht="18.75" customHeight="1" x14ac:dyDescent="0.25">
      <c r="A4" s="719"/>
      <c r="B4" s="720"/>
      <c r="C4" s="723"/>
      <c r="D4" s="726"/>
      <c r="E4" s="729"/>
      <c r="F4" s="732"/>
      <c r="G4" s="735"/>
      <c r="H4" s="741"/>
      <c r="I4" s="729"/>
      <c r="J4" s="738"/>
      <c r="K4" s="68"/>
    </row>
    <row r="5" spans="1:11" s="310" customFormat="1" ht="26.1" customHeight="1" x14ac:dyDescent="0.25">
      <c r="A5" s="331" t="s">
        <v>396</v>
      </c>
      <c r="B5" s="336" t="s">
        <v>397</v>
      </c>
      <c r="C5" s="303">
        <v>36944</v>
      </c>
      <c r="D5" s="346" t="s">
        <v>149</v>
      </c>
      <c r="E5" s="305">
        <v>2</v>
      </c>
      <c r="F5" s="40">
        <v>0</v>
      </c>
      <c r="G5" s="39">
        <v>1</v>
      </c>
      <c r="H5" s="299">
        <v>15</v>
      </c>
      <c r="I5" s="316"/>
      <c r="J5" s="92">
        <v>0</v>
      </c>
    </row>
    <row r="6" spans="1:11" s="310" customFormat="1" ht="26.1" customHeight="1" x14ac:dyDescent="0.25">
      <c r="A6" s="331" t="s">
        <v>471</v>
      </c>
      <c r="B6" s="336" t="s">
        <v>472</v>
      </c>
      <c r="C6" s="303">
        <v>37422</v>
      </c>
      <c r="D6" s="347" t="s">
        <v>149</v>
      </c>
      <c r="E6" s="311">
        <v>1</v>
      </c>
      <c r="F6" s="312">
        <v>0</v>
      </c>
      <c r="G6" s="313">
        <v>1</v>
      </c>
      <c r="H6" s="314">
        <v>13</v>
      </c>
      <c r="I6" s="311"/>
      <c r="J6" s="315">
        <v>0</v>
      </c>
    </row>
    <row r="7" spans="1:11" s="310" customFormat="1" ht="26.1" customHeight="1" x14ac:dyDescent="0.25">
      <c r="A7" s="331" t="s">
        <v>433</v>
      </c>
      <c r="B7" s="336" t="s">
        <v>434</v>
      </c>
      <c r="C7" s="303">
        <v>38077</v>
      </c>
      <c r="D7" s="347" t="s">
        <v>149</v>
      </c>
      <c r="E7" s="311">
        <v>1</v>
      </c>
      <c r="F7" s="312">
        <v>0</v>
      </c>
      <c r="G7" s="313">
        <v>0</v>
      </c>
      <c r="H7" s="314">
        <v>0</v>
      </c>
      <c r="I7" s="311"/>
      <c r="J7" s="315">
        <v>0</v>
      </c>
    </row>
    <row r="8" spans="1:11" s="310" customFormat="1" ht="26.1" customHeight="1" x14ac:dyDescent="0.25">
      <c r="A8" s="331" t="s">
        <v>40</v>
      </c>
      <c r="B8" s="336" t="s">
        <v>39</v>
      </c>
      <c r="C8" s="303">
        <v>36433</v>
      </c>
      <c r="D8" s="304" t="s">
        <v>149</v>
      </c>
      <c r="E8" s="305">
        <v>5</v>
      </c>
      <c r="F8" s="40">
        <v>1</v>
      </c>
      <c r="G8" s="39">
        <v>2</v>
      </c>
      <c r="H8" s="299">
        <v>100</v>
      </c>
      <c r="I8" s="316"/>
      <c r="J8" s="92">
        <v>1</v>
      </c>
    </row>
    <row r="9" spans="1:11" s="310" customFormat="1" ht="26.1" customHeight="1" x14ac:dyDescent="0.25">
      <c r="A9" s="332" t="s">
        <v>257</v>
      </c>
      <c r="B9" s="337" t="s">
        <v>258</v>
      </c>
      <c r="C9" s="341">
        <v>37980</v>
      </c>
      <c r="D9" s="301" t="s">
        <v>149</v>
      </c>
      <c r="E9" s="311">
        <v>2</v>
      </c>
      <c r="F9" s="312">
        <v>1</v>
      </c>
      <c r="G9" s="313">
        <v>1</v>
      </c>
      <c r="H9" s="314">
        <v>46</v>
      </c>
      <c r="I9" s="311"/>
      <c r="J9" s="92">
        <v>1</v>
      </c>
    </row>
    <row r="10" spans="1:11" s="310" customFormat="1" ht="26.1" customHeight="1" x14ac:dyDescent="0.25">
      <c r="A10" s="331" t="s">
        <v>13</v>
      </c>
      <c r="B10" s="336" t="s">
        <v>12</v>
      </c>
      <c r="C10" s="303">
        <v>36580</v>
      </c>
      <c r="D10" s="301" t="s">
        <v>149</v>
      </c>
      <c r="E10" s="305">
        <v>2</v>
      </c>
      <c r="F10" s="40">
        <v>0</v>
      </c>
      <c r="G10" s="39">
        <v>1</v>
      </c>
      <c r="H10" s="299">
        <v>13</v>
      </c>
      <c r="I10" s="316"/>
      <c r="J10" s="92">
        <v>1</v>
      </c>
    </row>
    <row r="11" spans="1:11" s="310" customFormat="1" ht="26.1" customHeight="1" x14ac:dyDescent="0.25">
      <c r="A11" s="331" t="s">
        <v>153</v>
      </c>
      <c r="B11" s="336" t="s">
        <v>154</v>
      </c>
      <c r="C11" s="303">
        <v>36526</v>
      </c>
      <c r="D11" s="301" t="s">
        <v>149</v>
      </c>
      <c r="E11" s="311">
        <v>12</v>
      </c>
      <c r="F11" s="312">
        <v>6</v>
      </c>
      <c r="G11" s="313">
        <v>8</v>
      </c>
      <c r="H11" s="314">
        <v>432</v>
      </c>
      <c r="I11" s="311"/>
      <c r="J11" s="92">
        <v>3</v>
      </c>
      <c r="K11" s="68"/>
    </row>
    <row r="12" spans="1:11" s="310" customFormat="1" ht="26.1" customHeight="1" x14ac:dyDescent="0.25">
      <c r="A12" s="331" t="s">
        <v>344</v>
      </c>
      <c r="B12" s="336" t="s">
        <v>369</v>
      </c>
      <c r="C12" s="303">
        <v>37008</v>
      </c>
      <c r="D12" s="348" t="s">
        <v>149</v>
      </c>
      <c r="E12" s="316">
        <v>5</v>
      </c>
      <c r="F12" s="317">
        <v>5</v>
      </c>
      <c r="G12" s="318">
        <v>5</v>
      </c>
      <c r="H12" s="314">
        <v>297</v>
      </c>
      <c r="I12" s="316"/>
      <c r="J12" s="319">
        <v>3</v>
      </c>
      <c r="K12" s="68"/>
    </row>
    <row r="13" spans="1:11" s="310" customFormat="1" ht="26.1" customHeight="1" x14ac:dyDescent="0.25">
      <c r="A13" s="331" t="s">
        <v>371</v>
      </c>
      <c r="B13" s="336" t="s">
        <v>372</v>
      </c>
      <c r="C13" s="303">
        <v>37163</v>
      </c>
      <c r="D13" s="346" t="s">
        <v>149</v>
      </c>
      <c r="E13" s="316">
        <v>6</v>
      </c>
      <c r="F13" s="317">
        <v>2</v>
      </c>
      <c r="G13" s="318">
        <v>4</v>
      </c>
      <c r="H13" s="314">
        <v>185</v>
      </c>
      <c r="I13" s="316"/>
      <c r="J13" s="319">
        <v>4</v>
      </c>
    </row>
    <row r="14" spans="1:11" s="310" customFormat="1" ht="26.1" customHeight="1" x14ac:dyDescent="0.25">
      <c r="A14" s="331" t="s">
        <v>46</v>
      </c>
      <c r="B14" s="336" t="s">
        <v>45</v>
      </c>
      <c r="C14" s="303">
        <v>36547</v>
      </c>
      <c r="D14" s="301" t="s">
        <v>149</v>
      </c>
      <c r="E14" s="311">
        <v>20</v>
      </c>
      <c r="F14" s="312">
        <v>12</v>
      </c>
      <c r="G14" s="313">
        <v>14</v>
      </c>
      <c r="H14" s="314">
        <v>996</v>
      </c>
      <c r="I14" s="311"/>
      <c r="J14" s="92">
        <v>5</v>
      </c>
    </row>
    <row r="15" spans="1:11" s="310" customFormat="1" ht="26.1" customHeight="1" x14ac:dyDescent="0.25">
      <c r="A15" s="331" t="s">
        <v>216</v>
      </c>
      <c r="B15" s="336" t="s">
        <v>217</v>
      </c>
      <c r="C15" s="343">
        <v>37732</v>
      </c>
      <c r="D15" s="308" t="s">
        <v>149</v>
      </c>
      <c r="E15" s="321">
        <v>9</v>
      </c>
      <c r="F15" s="322">
        <v>9</v>
      </c>
      <c r="G15" s="323">
        <v>9</v>
      </c>
      <c r="H15" s="314">
        <v>510</v>
      </c>
      <c r="I15" s="321"/>
      <c r="J15" s="324">
        <v>5</v>
      </c>
    </row>
    <row r="16" spans="1:11" s="310" customFormat="1" ht="26.1" customHeight="1" x14ac:dyDescent="0.25">
      <c r="A16" s="331" t="s">
        <v>46</v>
      </c>
      <c r="B16" s="336" t="s">
        <v>33</v>
      </c>
      <c r="C16" s="303">
        <v>37399</v>
      </c>
      <c r="D16" s="347" t="s">
        <v>149</v>
      </c>
      <c r="E16" s="311">
        <v>13</v>
      </c>
      <c r="F16" s="312">
        <v>2</v>
      </c>
      <c r="G16" s="313">
        <v>5</v>
      </c>
      <c r="H16" s="314">
        <v>144</v>
      </c>
      <c r="I16" s="311"/>
      <c r="J16" s="315">
        <v>5</v>
      </c>
    </row>
    <row r="17" spans="1:11" s="310" customFormat="1" ht="26.1" customHeight="1" x14ac:dyDescent="0.25">
      <c r="A17" s="331" t="s">
        <v>381</v>
      </c>
      <c r="B17" s="336" t="s">
        <v>382</v>
      </c>
      <c r="C17" s="303">
        <v>37090</v>
      </c>
      <c r="D17" s="346" t="s">
        <v>149</v>
      </c>
      <c r="E17" s="316">
        <v>4</v>
      </c>
      <c r="F17" s="317">
        <v>1</v>
      </c>
      <c r="G17" s="318">
        <v>2</v>
      </c>
      <c r="H17" s="314">
        <v>73</v>
      </c>
      <c r="I17" s="316"/>
      <c r="J17" s="319">
        <v>5</v>
      </c>
    </row>
    <row r="18" spans="1:11" s="310" customFormat="1" ht="26.1" customHeight="1" x14ac:dyDescent="0.25">
      <c r="A18" s="331" t="s">
        <v>338</v>
      </c>
      <c r="B18" s="336" t="s">
        <v>262</v>
      </c>
      <c r="C18" s="303">
        <v>35454</v>
      </c>
      <c r="D18" s="301" t="s">
        <v>149</v>
      </c>
      <c r="E18" s="311">
        <v>8</v>
      </c>
      <c r="F18" s="312">
        <v>3</v>
      </c>
      <c r="G18" s="313">
        <v>4</v>
      </c>
      <c r="H18" s="314">
        <v>263</v>
      </c>
      <c r="I18" s="311"/>
      <c r="J18" s="92">
        <v>6</v>
      </c>
    </row>
    <row r="19" spans="1:11" s="310" customFormat="1" ht="26.1" customHeight="1" x14ac:dyDescent="0.25">
      <c r="A19" s="331" t="s">
        <v>330</v>
      </c>
      <c r="B19" s="336" t="s">
        <v>253</v>
      </c>
      <c r="C19" s="342">
        <v>35956</v>
      </c>
      <c r="D19" s="304" t="s">
        <v>149</v>
      </c>
      <c r="E19" s="311">
        <v>8</v>
      </c>
      <c r="F19" s="312">
        <v>5</v>
      </c>
      <c r="G19" s="313">
        <v>5</v>
      </c>
      <c r="H19" s="314">
        <v>440</v>
      </c>
      <c r="I19" s="311"/>
      <c r="J19" s="315">
        <v>7</v>
      </c>
    </row>
    <row r="20" spans="1:11" s="310" customFormat="1" ht="26.1" customHeight="1" x14ac:dyDescent="0.25">
      <c r="A20" s="331" t="s">
        <v>52</v>
      </c>
      <c r="B20" s="336" t="s">
        <v>25</v>
      </c>
      <c r="C20" s="303">
        <v>36258</v>
      </c>
      <c r="D20" s="301" t="s">
        <v>149</v>
      </c>
      <c r="E20" s="321">
        <v>11</v>
      </c>
      <c r="F20" s="322">
        <v>5</v>
      </c>
      <c r="G20" s="323">
        <v>6</v>
      </c>
      <c r="H20" s="314">
        <v>407</v>
      </c>
      <c r="I20" s="321"/>
      <c r="J20" s="315">
        <v>7</v>
      </c>
    </row>
    <row r="21" spans="1:11" s="310" customFormat="1" ht="26.1" customHeight="1" x14ac:dyDescent="0.25">
      <c r="A21" s="332" t="s">
        <v>291</v>
      </c>
      <c r="B21" s="337" t="s">
        <v>39</v>
      </c>
      <c r="C21" s="341">
        <v>38448</v>
      </c>
      <c r="D21" s="301" t="s">
        <v>149</v>
      </c>
      <c r="E21" s="311">
        <v>10</v>
      </c>
      <c r="F21" s="312">
        <v>4</v>
      </c>
      <c r="G21" s="313">
        <v>6</v>
      </c>
      <c r="H21" s="314">
        <v>137</v>
      </c>
      <c r="I21" s="311"/>
      <c r="J21" s="92">
        <v>7</v>
      </c>
    </row>
    <row r="22" spans="1:11" s="310" customFormat="1" ht="26.1" customHeight="1" x14ac:dyDescent="0.25">
      <c r="A22" s="331" t="s">
        <v>64</v>
      </c>
      <c r="B22" s="336" t="s">
        <v>63</v>
      </c>
      <c r="C22" s="303">
        <v>36316</v>
      </c>
      <c r="D22" s="301" t="s">
        <v>149</v>
      </c>
      <c r="E22" s="311">
        <v>14</v>
      </c>
      <c r="F22" s="312">
        <v>9</v>
      </c>
      <c r="G22" s="313">
        <v>9</v>
      </c>
      <c r="H22" s="314">
        <v>724</v>
      </c>
      <c r="I22" s="311"/>
      <c r="J22" s="92">
        <v>8</v>
      </c>
    </row>
    <row r="23" spans="1:11" s="310" customFormat="1" ht="26.1" customHeight="1" x14ac:dyDescent="0.25">
      <c r="A23" s="331" t="s">
        <v>238</v>
      </c>
      <c r="B23" s="336" t="s">
        <v>239</v>
      </c>
      <c r="C23" s="303">
        <v>38584</v>
      </c>
      <c r="D23" s="301" t="s">
        <v>149</v>
      </c>
      <c r="E23" s="305">
        <v>16</v>
      </c>
      <c r="F23" s="40">
        <v>7</v>
      </c>
      <c r="G23" s="39">
        <v>13</v>
      </c>
      <c r="H23" s="299">
        <v>476</v>
      </c>
      <c r="I23" s="311"/>
      <c r="J23" s="92">
        <v>11</v>
      </c>
      <c r="K23" s="68"/>
    </row>
    <row r="24" spans="1:11" s="310" customFormat="1" ht="26.1" customHeight="1" x14ac:dyDescent="0.25">
      <c r="A24" s="331" t="s">
        <v>48</v>
      </c>
      <c r="B24" s="336" t="s">
        <v>47</v>
      </c>
      <c r="C24" s="303">
        <v>36628</v>
      </c>
      <c r="D24" s="347" t="s">
        <v>149</v>
      </c>
      <c r="E24" s="311">
        <v>21</v>
      </c>
      <c r="F24" s="312">
        <v>10</v>
      </c>
      <c r="G24" s="313">
        <v>14</v>
      </c>
      <c r="H24" s="314">
        <v>769</v>
      </c>
      <c r="I24" s="311"/>
      <c r="J24" s="315">
        <v>12</v>
      </c>
    </row>
    <row r="25" spans="1:11" s="310" customFormat="1" ht="26.1" customHeight="1" x14ac:dyDescent="0.25">
      <c r="A25" s="332" t="s">
        <v>265</v>
      </c>
      <c r="B25" s="337" t="s">
        <v>266</v>
      </c>
      <c r="C25" s="341">
        <v>38139</v>
      </c>
      <c r="D25" s="347" t="s">
        <v>149</v>
      </c>
      <c r="E25" s="316">
        <v>16</v>
      </c>
      <c r="F25" s="317">
        <v>6</v>
      </c>
      <c r="G25" s="318">
        <v>8</v>
      </c>
      <c r="H25" s="314">
        <v>286</v>
      </c>
      <c r="I25" s="316"/>
      <c r="J25" s="319">
        <v>13</v>
      </c>
    </row>
    <row r="26" spans="1:11" s="310" customFormat="1" ht="26.1" customHeight="1" x14ac:dyDescent="0.25">
      <c r="A26" s="331" t="s">
        <v>175</v>
      </c>
      <c r="B26" s="336" t="s">
        <v>176</v>
      </c>
      <c r="C26" s="303">
        <v>37505</v>
      </c>
      <c r="D26" s="301" t="s">
        <v>149</v>
      </c>
      <c r="E26" s="316">
        <v>16</v>
      </c>
      <c r="F26" s="317">
        <v>13</v>
      </c>
      <c r="G26" s="318">
        <v>16</v>
      </c>
      <c r="H26" s="314">
        <v>923</v>
      </c>
      <c r="I26" s="316"/>
      <c r="J26" s="319">
        <v>23</v>
      </c>
    </row>
  </sheetData>
  <sortState ref="A5:J26">
    <sortCondition ref="J5:J26"/>
  </sortState>
  <mergeCells count="10">
    <mergeCell ref="A1:J1"/>
    <mergeCell ref="A2:B4"/>
    <mergeCell ref="C2:C4"/>
    <mergeCell ref="D2:D4"/>
    <mergeCell ref="E2:E4"/>
    <mergeCell ref="F2:F4"/>
    <mergeCell ref="G2:G4"/>
    <mergeCell ref="H2:H4"/>
    <mergeCell ref="I2:I4"/>
    <mergeCell ref="J2:J4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Q83"/>
  <sheetViews>
    <sheetView topLeftCell="A25" zoomScale="85" zoomScaleNormal="85" workbookViewId="0">
      <selection activeCell="I18" sqref="I18"/>
    </sheetView>
  </sheetViews>
  <sheetFormatPr defaultRowHeight="21" x14ac:dyDescent="0.35"/>
  <cols>
    <col min="1" max="1" width="29.5703125" style="8" bestFit="1" customWidth="1"/>
    <col min="2" max="2" width="16.7109375" style="8" bestFit="1" customWidth="1"/>
    <col min="3" max="3" width="15.7109375" style="131" bestFit="1" customWidth="1"/>
    <col min="4" max="4" width="17.85546875" style="6" customWidth="1"/>
    <col min="5" max="7" width="6" style="5" bestFit="1" customWidth="1"/>
    <col min="8" max="8" width="9.140625" style="5" bestFit="1" customWidth="1"/>
    <col min="9" max="9" width="5.42578125" style="5" customWidth="1"/>
    <col min="10" max="10" width="4.85546875" style="5" customWidth="1"/>
    <col min="11" max="13" width="7.7109375" style="1" customWidth="1"/>
    <col min="14" max="14" width="6.7109375" style="1" customWidth="1"/>
    <col min="15" max="17" width="7.7109375" style="1" customWidth="1"/>
    <col min="18" max="18" width="7.7109375" style="3" customWidth="1"/>
    <col min="19" max="20" width="7.7109375" style="4" customWidth="1"/>
    <col min="21" max="24" width="7.7109375" style="1" customWidth="1"/>
    <col min="25" max="29" width="5.7109375" style="1" customWidth="1"/>
    <col min="30" max="16384" width="9.140625" style="1"/>
  </cols>
  <sheetData>
    <row r="1" spans="1:511" ht="34.5" thickBot="1" x14ac:dyDescent="0.55000000000000004">
      <c r="A1" s="753" t="s">
        <v>308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754"/>
      <c r="V1" s="754"/>
      <c r="W1" s="754"/>
      <c r="X1" s="755"/>
    </row>
    <row r="2" spans="1:511" ht="21.75" customHeight="1" thickBot="1" x14ac:dyDescent="0.4">
      <c r="A2" s="756" t="s">
        <v>115</v>
      </c>
      <c r="B2" s="757"/>
      <c r="C2" s="760" t="s">
        <v>114</v>
      </c>
      <c r="D2" s="762" t="s">
        <v>113</v>
      </c>
      <c r="E2" s="764" t="s">
        <v>112</v>
      </c>
      <c r="F2" s="766" t="s">
        <v>111</v>
      </c>
      <c r="G2" s="768" t="s">
        <v>110</v>
      </c>
      <c r="H2" s="770" t="s">
        <v>109</v>
      </c>
      <c r="I2" s="773" t="s">
        <v>108</v>
      </c>
      <c r="J2" s="775" t="s">
        <v>107</v>
      </c>
      <c r="K2" s="756" t="s">
        <v>106</v>
      </c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  <c r="X2" s="757"/>
    </row>
    <row r="3" spans="1:511" s="53" customFormat="1" ht="154.5" customHeight="1" thickBot="1" x14ac:dyDescent="0.3">
      <c r="A3" s="758"/>
      <c r="B3" s="759"/>
      <c r="C3" s="761"/>
      <c r="D3" s="763"/>
      <c r="E3" s="765"/>
      <c r="F3" s="767"/>
      <c r="G3" s="769"/>
      <c r="H3" s="771"/>
      <c r="I3" s="774"/>
      <c r="J3" s="769"/>
      <c r="K3" s="60" t="s">
        <v>309</v>
      </c>
      <c r="L3" s="55" t="s">
        <v>310</v>
      </c>
      <c r="M3" s="55" t="s">
        <v>311</v>
      </c>
      <c r="N3" s="55" t="s">
        <v>312</v>
      </c>
      <c r="O3" s="55" t="s">
        <v>313</v>
      </c>
      <c r="P3" s="55" t="s">
        <v>314</v>
      </c>
      <c r="Q3" s="55" t="s">
        <v>315</v>
      </c>
      <c r="R3" s="55" t="s">
        <v>309</v>
      </c>
      <c r="S3" s="55" t="s">
        <v>310</v>
      </c>
      <c r="T3" s="56" t="s">
        <v>311</v>
      </c>
      <c r="U3" s="55" t="s">
        <v>312</v>
      </c>
      <c r="V3" s="55" t="s">
        <v>313</v>
      </c>
      <c r="W3" s="55" t="s">
        <v>314</v>
      </c>
      <c r="X3" s="54" t="s">
        <v>315</v>
      </c>
    </row>
    <row r="4" spans="1:511" s="47" customFormat="1" ht="18.75" customHeight="1" thickBot="1" x14ac:dyDescent="0.3">
      <c r="A4" s="758"/>
      <c r="B4" s="759"/>
      <c r="C4" s="761"/>
      <c r="D4" s="763"/>
      <c r="E4" s="765"/>
      <c r="F4" s="767"/>
      <c r="G4" s="769"/>
      <c r="H4" s="772"/>
      <c r="I4" s="774"/>
      <c r="J4" s="769"/>
      <c r="K4" s="132" t="s">
        <v>316</v>
      </c>
      <c r="L4" s="133" t="s">
        <v>317</v>
      </c>
      <c r="M4" s="133" t="s">
        <v>81</v>
      </c>
      <c r="N4" s="133" t="s">
        <v>139</v>
      </c>
      <c r="O4" s="133" t="s">
        <v>316</v>
      </c>
      <c r="P4" s="133" t="s">
        <v>318</v>
      </c>
      <c r="Q4" s="134" t="s">
        <v>205</v>
      </c>
      <c r="R4" s="133" t="s">
        <v>84</v>
      </c>
      <c r="S4" s="135" t="s">
        <v>319</v>
      </c>
      <c r="T4" s="135" t="s">
        <v>319</v>
      </c>
      <c r="U4" s="135" t="s">
        <v>139</v>
      </c>
      <c r="V4" s="133" t="s">
        <v>92</v>
      </c>
      <c r="W4" s="135" t="s">
        <v>319</v>
      </c>
      <c r="X4" s="194" t="s">
        <v>320</v>
      </c>
    </row>
    <row r="5" spans="1:511" s="22" customFormat="1" ht="26.1" customHeight="1" x14ac:dyDescent="0.35">
      <c r="A5" s="34" t="s">
        <v>292</v>
      </c>
      <c r="B5" s="79" t="s">
        <v>216</v>
      </c>
      <c r="C5" s="196">
        <v>34008</v>
      </c>
      <c r="D5" s="359" t="s">
        <v>142</v>
      </c>
      <c r="E5" s="360">
        <v>10</v>
      </c>
      <c r="F5" s="361">
        <v>10</v>
      </c>
      <c r="G5" s="362">
        <v>10</v>
      </c>
      <c r="H5" s="363">
        <f t="shared" ref="H5:H48" si="0">K5+L5+M5+N5+O5+P5+Q5+R5+S5+T5+U5+V5+W5+X5</f>
        <v>866</v>
      </c>
      <c r="I5" s="360"/>
      <c r="J5" s="364"/>
      <c r="K5" s="365">
        <v>90</v>
      </c>
      <c r="L5" s="366">
        <v>90</v>
      </c>
      <c r="M5" s="366">
        <v>90</v>
      </c>
      <c r="N5" s="366">
        <v>75</v>
      </c>
      <c r="O5" s="366">
        <v>90</v>
      </c>
      <c r="P5" s="366">
        <v>90</v>
      </c>
      <c r="Q5" s="366">
        <v>71</v>
      </c>
      <c r="R5" s="367"/>
      <c r="S5" s="368"/>
      <c r="T5" s="368"/>
      <c r="U5" s="366">
        <v>90</v>
      </c>
      <c r="V5" s="366">
        <v>90</v>
      </c>
      <c r="W5" s="367"/>
      <c r="X5" s="369">
        <v>90</v>
      </c>
    </row>
    <row r="6" spans="1:511" s="22" customFormat="1" ht="26.1" customHeight="1" x14ac:dyDescent="0.35">
      <c r="A6" s="34" t="s">
        <v>58</v>
      </c>
      <c r="B6" s="79" t="s">
        <v>321</v>
      </c>
      <c r="C6" s="196">
        <v>34535</v>
      </c>
      <c r="D6" s="370" t="s">
        <v>143</v>
      </c>
      <c r="E6" s="371">
        <v>9</v>
      </c>
      <c r="F6" s="372">
        <v>9</v>
      </c>
      <c r="G6" s="373">
        <v>9</v>
      </c>
      <c r="H6" s="374">
        <f t="shared" si="0"/>
        <v>810</v>
      </c>
      <c r="I6" s="371">
        <v>4</v>
      </c>
      <c r="J6" s="375"/>
      <c r="K6" s="376">
        <v>90</v>
      </c>
      <c r="L6" s="377">
        <v>90</v>
      </c>
      <c r="M6" s="377">
        <v>90</v>
      </c>
      <c r="N6" s="377">
        <v>90</v>
      </c>
      <c r="O6" s="377">
        <v>90</v>
      </c>
      <c r="P6" s="377">
        <v>90</v>
      </c>
      <c r="Q6" s="378"/>
      <c r="R6" s="378"/>
      <c r="S6" s="379"/>
      <c r="T6" s="379"/>
      <c r="U6" s="377">
        <v>90</v>
      </c>
      <c r="V6" s="377">
        <v>90</v>
      </c>
      <c r="W6" s="378"/>
      <c r="X6" s="380">
        <v>90</v>
      </c>
    </row>
    <row r="7" spans="1:511" s="22" customFormat="1" ht="26.1" customHeight="1" x14ac:dyDescent="0.35">
      <c r="A7" s="34" t="s">
        <v>54</v>
      </c>
      <c r="B7" s="79" t="s">
        <v>53</v>
      </c>
      <c r="C7" s="199">
        <v>36343</v>
      </c>
      <c r="D7" s="370" t="s">
        <v>142</v>
      </c>
      <c r="E7" s="371">
        <v>10</v>
      </c>
      <c r="F7" s="372">
        <v>9</v>
      </c>
      <c r="G7" s="373">
        <v>9</v>
      </c>
      <c r="H7" s="374">
        <f t="shared" si="0"/>
        <v>797</v>
      </c>
      <c r="I7" s="371">
        <v>1</v>
      </c>
      <c r="J7" s="381"/>
      <c r="K7" s="376">
        <v>90</v>
      </c>
      <c r="L7" s="377">
        <v>90</v>
      </c>
      <c r="M7" s="378"/>
      <c r="N7" s="377">
        <v>90</v>
      </c>
      <c r="O7" s="377">
        <v>90</v>
      </c>
      <c r="P7" s="377">
        <v>90</v>
      </c>
      <c r="Q7" s="377">
        <v>90</v>
      </c>
      <c r="R7" s="377">
        <v>90</v>
      </c>
      <c r="S7" s="382"/>
      <c r="T7" s="382"/>
      <c r="U7" s="377">
        <v>90</v>
      </c>
      <c r="V7" s="383">
        <v>0</v>
      </c>
      <c r="W7" s="378"/>
      <c r="X7" s="380">
        <v>77</v>
      </c>
    </row>
    <row r="8" spans="1:511" s="22" customFormat="1" ht="26.1" customHeight="1" x14ac:dyDescent="0.35">
      <c r="A8" s="34" t="s">
        <v>322</v>
      </c>
      <c r="B8" s="79" t="s">
        <v>323</v>
      </c>
      <c r="C8" s="196">
        <v>34476</v>
      </c>
      <c r="D8" s="370" t="s">
        <v>142</v>
      </c>
      <c r="E8" s="371">
        <v>9</v>
      </c>
      <c r="F8" s="372">
        <v>9</v>
      </c>
      <c r="G8" s="373">
        <v>9</v>
      </c>
      <c r="H8" s="374">
        <f t="shared" si="0"/>
        <v>789</v>
      </c>
      <c r="I8" s="371"/>
      <c r="J8" s="381"/>
      <c r="K8" s="384">
        <v>90</v>
      </c>
      <c r="L8" s="377">
        <v>90</v>
      </c>
      <c r="M8" s="377">
        <v>90</v>
      </c>
      <c r="N8" s="377">
        <v>90</v>
      </c>
      <c r="O8" s="377">
        <v>69</v>
      </c>
      <c r="P8" s="377">
        <v>90</v>
      </c>
      <c r="Q8" s="377">
        <v>90</v>
      </c>
      <c r="R8" s="377">
        <v>90</v>
      </c>
      <c r="S8" s="379"/>
      <c r="T8" s="379"/>
      <c r="U8" s="377">
        <v>90</v>
      </c>
      <c r="V8" s="378"/>
      <c r="W8" s="378"/>
      <c r="X8" s="385"/>
    </row>
    <row r="9" spans="1:511" s="22" customFormat="1" ht="26.1" customHeight="1" x14ac:dyDescent="0.35">
      <c r="A9" s="34" t="s">
        <v>324</v>
      </c>
      <c r="B9" s="79" t="s">
        <v>325</v>
      </c>
      <c r="C9" s="196">
        <v>34353</v>
      </c>
      <c r="D9" s="370" t="s">
        <v>143</v>
      </c>
      <c r="E9" s="386">
        <v>11</v>
      </c>
      <c r="F9" s="372">
        <v>9</v>
      </c>
      <c r="G9" s="373">
        <v>9</v>
      </c>
      <c r="H9" s="374">
        <f t="shared" si="0"/>
        <v>692</v>
      </c>
      <c r="I9" s="371">
        <v>2</v>
      </c>
      <c r="J9" s="381"/>
      <c r="K9" s="384">
        <v>90</v>
      </c>
      <c r="L9" s="377">
        <v>66</v>
      </c>
      <c r="M9" s="377">
        <v>90</v>
      </c>
      <c r="N9" s="383">
        <v>0</v>
      </c>
      <c r="O9" s="383">
        <v>0</v>
      </c>
      <c r="P9" s="377">
        <v>75</v>
      </c>
      <c r="Q9" s="377">
        <v>66</v>
      </c>
      <c r="R9" s="377">
        <v>63</v>
      </c>
      <c r="S9" s="379"/>
      <c r="T9" s="379"/>
      <c r="U9" s="377">
        <v>90</v>
      </c>
      <c r="V9" s="377">
        <v>90</v>
      </c>
      <c r="W9" s="378"/>
      <c r="X9" s="380">
        <v>62</v>
      </c>
    </row>
    <row r="10" spans="1:511" s="22" customFormat="1" ht="26.1" customHeight="1" x14ac:dyDescent="0.35">
      <c r="A10" s="34" t="s">
        <v>75</v>
      </c>
      <c r="B10" s="79" t="s">
        <v>74</v>
      </c>
      <c r="C10" s="196">
        <v>36556</v>
      </c>
      <c r="D10" s="387" t="s">
        <v>146</v>
      </c>
      <c r="E10" s="371">
        <v>8</v>
      </c>
      <c r="F10" s="372">
        <v>8</v>
      </c>
      <c r="G10" s="373">
        <v>8</v>
      </c>
      <c r="H10" s="374">
        <f t="shared" si="0"/>
        <v>642</v>
      </c>
      <c r="I10" s="371">
        <v>3</v>
      </c>
      <c r="J10" s="381"/>
      <c r="K10" s="376">
        <v>78</v>
      </c>
      <c r="L10" s="377">
        <v>48</v>
      </c>
      <c r="M10" s="377">
        <v>90</v>
      </c>
      <c r="N10" s="377">
        <v>90</v>
      </c>
      <c r="O10" s="377">
        <v>90</v>
      </c>
      <c r="P10" s="378"/>
      <c r="Q10" s="377">
        <v>90</v>
      </c>
      <c r="R10" s="377">
        <v>90</v>
      </c>
      <c r="S10" s="379"/>
      <c r="T10" s="379"/>
      <c r="U10" s="377">
        <v>66</v>
      </c>
      <c r="V10" s="378"/>
      <c r="W10" s="378"/>
      <c r="X10" s="385"/>
    </row>
    <row r="11" spans="1:511" s="22" customFormat="1" ht="26.1" customHeight="1" x14ac:dyDescent="0.35">
      <c r="A11" s="34" t="s">
        <v>326</v>
      </c>
      <c r="B11" s="79" t="s">
        <v>327</v>
      </c>
      <c r="C11" s="196">
        <v>34547</v>
      </c>
      <c r="D11" s="370" t="s">
        <v>143</v>
      </c>
      <c r="E11" s="371">
        <v>8</v>
      </c>
      <c r="F11" s="372">
        <v>7</v>
      </c>
      <c r="G11" s="373">
        <v>8</v>
      </c>
      <c r="H11" s="374">
        <f t="shared" si="0"/>
        <v>613</v>
      </c>
      <c r="I11" s="371">
        <v>1</v>
      </c>
      <c r="J11" s="381"/>
      <c r="K11" s="388">
        <v>12</v>
      </c>
      <c r="L11" s="377">
        <v>61</v>
      </c>
      <c r="M11" s="377">
        <v>90</v>
      </c>
      <c r="N11" s="377">
        <v>90</v>
      </c>
      <c r="O11" s="377">
        <v>90</v>
      </c>
      <c r="P11" s="377">
        <v>90</v>
      </c>
      <c r="Q11" s="378"/>
      <c r="R11" s="378"/>
      <c r="S11" s="379"/>
      <c r="T11" s="379"/>
      <c r="U11" s="377">
        <v>90</v>
      </c>
      <c r="V11" s="378"/>
      <c r="W11" s="378"/>
      <c r="X11" s="380">
        <v>90</v>
      </c>
    </row>
    <row r="12" spans="1:511" s="22" customFormat="1" ht="26.1" customHeight="1" x14ac:dyDescent="0.35">
      <c r="A12" s="26" t="s">
        <v>78</v>
      </c>
      <c r="B12" s="69" t="s">
        <v>77</v>
      </c>
      <c r="C12" s="196">
        <v>36696</v>
      </c>
      <c r="D12" s="370" t="s">
        <v>143</v>
      </c>
      <c r="E12" s="371">
        <v>7</v>
      </c>
      <c r="F12" s="372">
        <v>6</v>
      </c>
      <c r="G12" s="373">
        <v>7</v>
      </c>
      <c r="H12" s="374">
        <f t="shared" si="0"/>
        <v>582</v>
      </c>
      <c r="I12" s="386">
        <v>7</v>
      </c>
      <c r="J12" s="381"/>
      <c r="K12" s="384">
        <v>90</v>
      </c>
      <c r="L12" s="389">
        <v>42</v>
      </c>
      <c r="M12" s="378"/>
      <c r="N12" s="377">
        <v>90</v>
      </c>
      <c r="O12" s="377">
        <v>90</v>
      </c>
      <c r="P12" s="378"/>
      <c r="Q12" s="377">
        <v>90</v>
      </c>
      <c r="R12" s="377">
        <v>90</v>
      </c>
      <c r="S12" s="382"/>
      <c r="T12" s="382"/>
      <c r="U12" s="377">
        <v>90</v>
      </c>
      <c r="V12" s="378"/>
      <c r="W12" s="378"/>
      <c r="X12" s="385"/>
    </row>
    <row r="13" spans="1:511" s="22" customFormat="1" ht="26.1" customHeight="1" x14ac:dyDescent="0.35">
      <c r="A13" s="34" t="s">
        <v>328</v>
      </c>
      <c r="B13" s="79" t="s">
        <v>329</v>
      </c>
      <c r="C13" s="196">
        <v>35995</v>
      </c>
      <c r="D13" s="390" t="s">
        <v>143</v>
      </c>
      <c r="E13" s="391">
        <v>10</v>
      </c>
      <c r="F13" s="392">
        <v>6</v>
      </c>
      <c r="G13" s="393">
        <v>8</v>
      </c>
      <c r="H13" s="374">
        <f t="shared" si="0"/>
        <v>553</v>
      </c>
      <c r="I13" s="391"/>
      <c r="J13" s="394"/>
      <c r="K13" s="395">
        <v>90</v>
      </c>
      <c r="L13" s="396">
        <v>90</v>
      </c>
      <c r="M13" s="397">
        <v>0</v>
      </c>
      <c r="N13" s="396">
        <v>72</v>
      </c>
      <c r="O13" s="398">
        <v>21</v>
      </c>
      <c r="P13" s="397">
        <v>0</v>
      </c>
      <c r="Q13" s="399"/>
      <c r="R13" s="400">
        <v>90</v>
      </c>
      <c r="S13" s="401"/>
      <c r="T13" s="401"/>
      <c r="U13" s="396">
        <v>35</v>
      </c>
      <c r="V13" s="398">
        <v>65</v>
      </c>
      <c r="W13" s="399"/>
      <c r="X13" s="402">
        <v>90</v>
      </c>
    </row>
    <row r="14" spans="1:511" s="104" customFormat="1" ht="26.1" customHeight="1" x14ac:dyDescent="0.35">
      <c r="A14" s="34" t="s">
        <v>58</v>
      </c>
      <c r="B14" s="79" t="s">
        <v>77</v>
      </c>
      <c r="C14" s="196">
        <v>35166</v>
      </c>
      <c r="D14" s="370" t="s">
        <v>142</v>
      </c>
      <c r="E14" s="371">
        <v>8</v>
      </c>
      <c r="F14" s="372">
        <v>6</v>
      </c>
      <c r="G14" s="373">
        <v>7</v>
      </c>
      <c r="H14" s="374">
        <f t="shared" si="0"/>
        <v>505</v>
      </c>
      <c r="I14" s="371">
        <v>2</v>
      </c>
      <c r="J14" s="381"/>
      <c r="K14" s="403">
        <v>0</v>
      </c>
      <c r="L14" s="377">
        <v>90</v>
      </c>
      <c r="M14" s="377">
        <v>90</v>
      </c>
      <c r="N14" s="389">
        <v>15</v>
      </c>
      <c r="O14" s="377">
        <v>90</v>
      </c>
      <c r="P14" s="377">
        <v>50</v>
      </c>
      <c r="Q14" s="377">
        <v>90</v>
      </c>
      <c r="R14" s="378"/>
      <c r="S14" s="379"/>
      <c r="T14" s="379"/>
      <c r="U14" s="377">
        <v>80</v>
      </c>
      <c r="V14" s="378"/>
      <c r="W14" s="378"/>
      <c r="X14" s="385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22"/>
      <c r="NH14" s="22"/>
      <c r="NI14" s="22"/>
      <c r="NJ14" s="22"/>
      <c r="NK14" s="22"/>
      <c r="NL14" s="22"/>
      <c r="NM14" s="22"/>
      <c r="NN14" s="22"/>
      <c r="NO14" s="22"/>
      <c r="NP14" s="22"/>
      <c r="NQ14" s="22"/>
      <c r="NR14" s="22"/>
      <c r="NS14" s="22"/>
      <c r="NT14" s="22"/>
      <c r="NU14" s="22"/>
      <c r="NV14" s="22"/>
      <c r="NW14" s="22"/>
      <c r="NX14" s="22"/>
      <c r="NY14" s="22"/>
      <c r="NZ14" s="22"/>
      <c r="OA14" s="22"/>
      <c r="OB14" s="22"/>
      <c r="OC14" s="22"/>
      <c r="OD14" s="22"/>
      <c r="OE14" s="22"/>
      <c r="OF14" s="22"/>
      <c r="OG14" s="22"/>
      <c r="OH14" s="22"/>
      <c r="OI14" s="22"/>
      <c r="OJ14" s="22"/>
      <c r="OK14" s="22"/>
      <c r="OL14" s="22"/>
      <c r="OM14" s="22"/>
      <c r="ON14" s="22"/>
      <c r="OO14" s="22"/>
      <c r="OP14" s="22"/>
      <c r="OQ14" s="22"/>
      <c r="OR14" s="22"/>
      <c r="OS14" s="22"/>
      <c r="OT14" s="22"/>
      <c r="OU14" s="22"/>
      <c r="OV14" s="22"/>
      <c r="OW14" s="22"/>
      <c r="OX14" s="22"/>
      <c r="OY14" s="22"/>
      <c r="OZ14" s="22"/>
      <c r="PA14" s="22"/>
      <c r="PB14" s="22"/>
      <c r="PC14" s="22"/>
      <c r="PD14" s="22"/>
      <c r="PE14" s="22"/>
      <c r="PF14" s="22"/>
      <c r="PG14" s="22"/>
      <c r="PH14" s="22"/>
      <c r="PI14" s="22"/>
      <c r="PJ14" s="22"/>
      <c r="PK14" s="22"/>
      <c r="PL14" s="22"/>
      <c r="PM14" s="22"/>
      <c r="PN14" s="22"/>
      <c r="PO14" s="22"/>
      <c r="PP14" s="22"/>
      <c r="PQ14" s="22"/>
      <c r="PR14" s="22"/>
      <c r="PS14" s="22"/>
      <c r="PT14" s="22"/>
      <c r="PU14" s="22"/>
      <c r="PV14" s="22"/>
      <c r="PW14" s="22"/>
      <c r="PX14" s="22"/>
      <c r="PY14" s="22"/>
      <c r="PZ14" s="22"/>
      <c r="QA14" s="22"/>
      <c r="QB14" s="22"/>
      <c r="QC14" s="22"/>
      <c r="QD14" s="22"/>
      <c r="QE14" s="22"/>
      <c r="QF14" s="22"/>
      <c r="QG14" s="22"/>
      <c r="QH14" s="22"/>
      <c r="QI14" s="22"/>
      <c r="QJ14" s="22"/>
      <c r="QK14" s="22"/>
      <c r="QL14" s="22"/>
      <c r="QM14" s="22"/>
      <c r="QN14" s="22"/>
      <c r="QO14" s="22"/>
      <c r="QP14" s="22"/>
      <c r="QQ14" s="22"/>
      <c r="QR14" s="22"/>
      <c r="QS14" s="22"/>
      <c r="QT14" s="22"/>
      <c r="QU14" s="22"/>
      <c r="QV14" s="22"/>
      <c r="QW14" s="22"/>
      <c r="QX14" s="22"/>
      <c r="QY14" s="22"/>
      <c r="QZ14" s="22"/>
      <c r="RA14" s="22"/>
      <c r="RB14" s="22"/>
      <c r="RC14" s="22"/>
      <c r="RD14" s="22"/>
      <c r="RE14" s="22"/>
      <c r="RF14" s="22"/>
      <c r="RG14" s="22"/>
      <c r="RH14" s="22"/>
      <c r="RI14" s="22"/>
      <c r="RJ14" s="22"/>
      <c r="RK14" s="22"/>
      <c r="RL14" s="22"/>
      <c r="RM14" s="22"/>
      <c r="RN14" s="22"/>
      <c r="RO14" s="22"/>
      <c r="RP14" s="22"/>
      <c r="RQ14" s="22"/>
      <c r="RR14" s="22"/>
      <c r="RS14" s="22"/>
      <c r="RT14" s="22"/>
      <c r="RU14" s="22"/>
      <c r="RV14" s="22"/>
      <c r="RW14" s="22"/>
      <c r="RX14" s="22"/>
      <c r="RY14" s="22"/>
      <c r="RZ14" s="22"/>
      <c r="SA14" s="22"/>
      <c r="SB14" s="22"/>
      <c r="SC14" s="22"/>
      <c r="SD14" s="22"/>
      <c r="SE14" s="22"/>
      <c r="SF14" s="22"/>
      <c r="SG14" s="22"/>
      <c r="SH14" s="22"/>
      <c r="SI14" s="22"/>
      <c r="SJ14" s="22"/>
      <c r="SK14" s="22"/>
      <c r="SL14" s="22"/>
      <c r="SM14" s="22"/>
      <c r="SN14" s="22"/>
      <c r="SO14" s="22"/>
      <c r="SP14" s="22"/>
      <c r="SQ14" s="22"/>
    </row>
    <row r="15" spans="1:511" s="22" customFormat="1" ht="26.1" customHeight="1" x14ac:dyDescent="0.35">
      <c r="A15" s="37" t="s">
        <v>330</v>
      </c>
      <c r="B15" s="89" t="s">
        <v>253</v>
      </c>
      <c r="C15" s="209">
        <v>35956</v>
      </c>
      <c r="D15" s="404" t="s">
        <v>149</v>
      </c>
      <c r="E15" s="405">
        <v>8</v>
      </c>
      <c r="F15" s="406">
        <v>5</v>
      </c>
      <c r="G15" s="407">
        <v>5</v>
      </c>
      <c r="H15" s="374">
        <f t="shared" si="0"/>
        <v>440</v>
      </c>
      <c r="I15" s="405"/>
      <c r="J15" s="408">
        <v>7</v>
      </c>
      <c r="K15" s="409">
        <v>90</v>
      </c>
      <c r="L15" s="410">
        <v>0</v>
      </c>
      <c r="M15" s="366">
        <v>80</v>
      </c>
      <c r="N15" s="366">
        <v>90</v>
      </c>
      <c r="O15" s="366">
        <v>90</v>
      </c>
      <c r="P15" s="410">
        <v>0</v>
      </c>
      <c r="Q15" s="410">
        <v>0</v>
      </c>
      <c r="R15" s="367"/>
      <c r="S15" s="368"/>
      <c r="T15" s="368"/>
      <c r="U15" s="366">
        <v>90</v>
      </c>
      <c r="V15" s="367"/>
      <c r="W15" s="367"/>
      <c r="X15" s="411"/>
    </row>
    <row r="16" spans="1:511" s="22" customFormat="1" ht="26.1" customHeight="1" x14ac:dyDescent="0.35">
      <c r="A16" s="34" t="s">
        <v>331</v>
      </c>
      <c r="B16" s="79" t="s">
        <v>332</v>
      </c>
      <c r="C16" s="196">
        <v>35382</v>
      </c>
      <c r="D16" s="412" t="s">
        <v>143</v>
      </c>
      <c r="E16" s="405">
        <v>9</v>
      </c>
      <c r="F16" s="406">
        <v>4</v>
      </c>
      <c r="G16" s="407">
        <v>8</v>
      </c>
      <c r="H16" s="374">
        <f t="shared" si="0"/>
        <v>418</v>
      </c>
      <c r="I16" s="405"/>
      <c r="J16" s="413"/>
      <c r="K16" s="368"/>
      <c r="L16" s="414">
        <v>24</v>
      </c>
      <c r="M16" s="414">
        <v>5</v>
      </c>
      <c r="N16" s="366">
        <v>83</v>
      </c>
      <c r="O16" s="410">
        <v>0</v>
      </c>
      <c r="P16" s="366">
        <v>90</v>
      </c>
      <c r="Q16" s="414">
        <v>36</v>
      </c>
      <c r="R16" s="366">
        <v>80</v>
      </c>
      <c r="S16" s="368"/>
      <c r="T16" s="368"/>
      <c r="U16" s="414">
        <v>10</v>
      </c>
      <c r="V16" s="366">
        <v>90</v>
      </c>
      <c r="W16" s="367"/>
      <c r="X16" s="411"/>
    </row>
    <row r="17" spans="1:24" s="22" customFormat="1" ht="26.1" customHeight="1" x14ac:dyDescent="0.35">
      <c r="A17" s="34" t="s">
        <v>333</v>
      </c>
      <c r="B17" s="79" t="s">
        <v>334</v>
      </c>
      <c r="C17" s="196">
        <v>35710</v>
      </c>
      <c r="D17" s="370" t="s">
        <v>146</v>
      </c>
      <c r="E17" s="371">
        <v>7</v>
      </c>
      <c r="F17" s="372">
        <v>3</v>
      </c>
      <c r="G17" s="373">
        <v>7</v>
      </c>
      <c r="H17" s="374">
        <f t="shared" si="0"/>
        <v>389</v>
      </c>
      <c r="I17" s="371">
        <v>4</v>
      </c>
      <c r="J17" s="381"/>
      <c r="K17" s="415">
        <v>44</v>
      </c>
      <c r="L17" s="377">
        <v>90</v>
      </c>
      <c r="M17" s="378"/>
      <c r="N17" s="378"/>
      <c r="O17" s="377">
        <v>60</v>
      </c>
      <c r="P17" s="389">
        <v>40</v>
      </c>
      <c r="Q17" s="389">
        <v>38</v>
      </c>
      <c r="R17" s="389">
        <v>27</v>
      </c>
      <c r="S17" s="382"/>
      <c r="T17" s="382"/>
      <c r="U17" s="378"/>
      <c r="V17" s="378"/>
      <c r="W17" s="378"/>
      <c r="X17" s="380">
        <v>90</v>
      </c>
    </row>
    <row r="18" spans="1:24" s="22" customFormat="1" ht="26.1" customHeight="1" x14ac:dyDescent="0.35">
      <c r="A18" s="34" t="s">
        <v>292</v>
      </c>
      <c r="B18" s="79" t="s">
        <v>335</v>
      </c>
      <c r="C18" s="196">
        <v>26063</v>
      </c>
      <c r="D18" s="416" t="s">
        <v>146</v>
      </c>
      <c r="E18" s="371">
        <v>8</v>
      </c>
      <c r="F18" s="372">
        <v>4</v>
      </c>
      <c r="G18" s="373">
        <v>8</v>
      </c>
      <c r="H18" s="374">
        <f t="shared" si="0"/>
        <v>355</v>
      </c>
      <c r="I18" s="371">
        <v>4</v>
      </c>
      <c r="J18" s="381"/>
      <c r="K18" s="415">
        <v>34</v>
      </c>
      <c r="L18" s="378"/>
      <c r="M18" s="389">
        <v>44</v>
      </c>
      <c r="N18" s="389">
        <v>7</v>
      </c>
      <c r="O18" s="377">
        <v>51</v>
      </c>
      <c r="P18" s="377">
        <v>90</v>
      </c>
      <c r="Q18" s="377">
        <v>52</v>
      </c>
      <c r="R18" s="377">
        <v>54</v>
      </c>
      <c r="S18" s="382"/>
      <c r="T18" s="382"/>
      <c r="U18" s="389">
        <v>23</v>
      </c>
      <c r="V18" s="378"/>
      <c r="W18" s="378"/>
      <c r="X18" s="385"/>
    </row>
    <row r="19" spans="1:24" s="22" customFormat="1" ht="26.1" customHeight="1" x14ac:dyDescent="0.35">
      <c r="A19" s="37" t="s">
        <v>336</v>
      </c>
      <c r="B19" s="89" t="s">
        <v>337</v>
      </c>
      <c r="C19" s="210">
        <v>35088</v>
      </c>
      <c r="D19" s="416" t="s">
        <v>143</v>
      </c>
      <c r="E19" s="371">
        <v>5</v>
      </c>
      <c r="F19" s="372">
        <v>4</v>
      </c>
      <c r="G19" s="373">
        <v>5</v>
      </c>
      <c r="H19" s="374">
        <f t="shared" si="0"/>
        <v>327</v>
      </c>
      <c r="I19" s="371"/>
      <c r="J19" s="381"/>
      <c r="K19" s="384">
        <v>46</v>
      </c>
      <c r="L19" s="378"/>
      <c r="M19" s="377">
        <v>90</v>
      </c>
      <c r="N19" s="377">
        <v>90</v>
      </c>
      <c r="O19" s="389">
        <v>30</v>
      </c>
      <c r="P19" s="377">
        <v>71</v>
      </c>
      <c r="Q19" s="378"/>
      <c r="R19" s="378"/>
      <c r="S19" s="379"/>
      <c r="T19" s="379"/>
      <c r="U19" s="378"/>
      <c r="V19" s="378"/>
      <c r="W19" s="378"/>
      <c r="X19" s="385"/>
    </row>
    <row r="20" spans="1:24" s="22" customFormat="1" ht="26.1" customHeight="1" x14ac:dyDescent="0.35">
      <c r="A20" s="34" t="s">
        <v>338</v>
      </c>
      <c r="B20" s="79" t="s">
        <v>262</v>
      </c>
      <c r="C20" s="196">
        <v>35454</v>
      </c>
      <c r="D20" s="370" t="s">
        <v>149</v>
      </c>
      <c r="E20" s="371">
        <v>8</v>
      </c>
      <c r="F20" s="372">
        <v>3</v>
      </c>
      <c r="G20" s="373">
        <v>4</v>
      </c>
      <c r="H20" s="374">
        <f t="shared" si="0"/>
        <v>263</v>
      </c>
      <c r="I20" s="371"/>
      <c r="J20" s="417">
        <v>6</v>
      </c>
      <c r="K20" s="403">
        <v>0</v>
      </c>
      <c r="L20" s="377">
        <v>90</v>
      </c>
      <c r="M20" s="389">
        <v>10</v>
      </c>
      <c r="N20" s="383">
        <v>0</v>
      </c>
      <c r="O20" s="383">
        <v>0</v>
      </c>
      <c r="P20" s="377">
        <v>90</v>
      </c>
      <c r="Q20" s="378"/>
      <c r="R20" s="378"/>
      <c r="S20" s="379"/>
      <c r="T20" s="379"/>
      <c r="U20" s="383">
        <v>0</v>
      </c>
      <c r="V20" s="377">
        <v>73</v>
      </c>
      <c r="W20" s="378"/>
      <c r="X20" s="385"/>
    </row>
    <row r="21" spans="1:24" s="22" customFormat="1" ht="25.5" customHeight="1" x14ac:dyDescent="0.35">
      <c r="A21" s="34" t="s">
        <v>68</v>
      </c>
      <c r="B21" s="79" t="s">
        <v>67</v>
      </c>
      <c r="C21" s="196">
        <v>36729</v>
      </c>
      <c r="D21" s="370" t="s">
        <v>143</v>
      </c>
      <c r="E21" s="371">
        <v>4</v>
      </c>
      <c r="F21" s="372">
        <v>3</v>
      </c>
      <c r="G21" s="373">
        <v>4</v>
      </c>
      <c r="H21" s="374">
        <f t="shared" si="0"/>
        <v>252</v>
      </c>
      <c r="I21" s="371"/>
      <c r="J21" s="375"/>
      <c r="K21" s="379"/>
      <c r="L21" s="418"/>
      <c r="M21" s="378"/>
      <c r="N21" s="389">
        <v>18</v>
      </c>
      <c r="O21" s="378"/>
      <c r="P21" s="378"/>
      <c r="Q21" s="377">
        <v>54</v>
      </c>
      <c r="R21" s="377">
        <v>90</v>
      </c>
      <c r="S21" s="382"/>
      <c r="T21" s="382"/>
      <c r="U21" s="378"/>
      <c r="V21" s="377">
        <v>90</v>
      </c>
      <c r="W21" s="378"/>
      <c r="X21" s="385"/>
    </row>
    <row r="22" spans="1:24" s="22" customFormat="1" ht="25.5" customHeight="1" x14ac:dyDescent="0.35">
      <c r="A22" s="34" t="s">
        <v>61</v>
      </c>
      <c r="B22" s="79" t="s">
        <v>60</v>
      </c>
      <c r="C22" s="196">
        <v>36563</v>
      </c>
      <c r="D22" s="416" t="s">
        <v>142</v>
      </c>
      <c r="E22" s="371">
        <v>2</v>
      </c>
      <c r="F22" s="372">
        <v>2</v>
      </c>
      <c r="G22" s="373">
        <v>2</v>
      </c>
      <c r="H22" s="374">
        <f t="shared" si="0"/>
        <v>180</v>
      </c>
      <c r="I22" s="371"/>
      <c r="J22" s="381"/>
      <c r="K22" s="382"/>
      <c r="L22" s="378"/>
      <c r="M22" s="378"/>
      <c r="N22" s="378"/>
      <c r="O22" s="378"/>
      <c r="P22" s="378"/>
      <c r="Q22" s="419"/>
      <c r="R22" s="377">
        <v>90</v>
      </c>
      <c r="S22" s="382"/>
      <c r="T22" s="382"/>
      <c r="U22" s="378"/>
      <c r="V22" s="377">
        <v>90</v>
      </c>
      <c r="W22" s="378"/>
      <c r="X22" s="420"/>
    </row>
    <row r="23" spans="1:24" s="22" customFormat="1" ht="25.5" customHeight="1" x14ac:dyDescent="0.35">
      <c r="A23" s="34" t="s">
        <v>58</v>
      </c>
      <c r="B23" s="79" t="s">
        <v>73</v>
      </c>
      <c r="C23" s="196">
        <v>36543</v>
      </c>
      <c r="D23" s="370" t="s">
        <v>142</v>
      </c>
      <c r="E23" s="371">
        <v>3</v>
      </c>
      <c r="F23" s="372">
        <v>2</v>
      </c>
      <c r="G23" s="373">
        <v>2</v>
      </c>
      <c r="H23" s="374">
        <f t="shared" si="0"/>
        <v>175</v>
      </c>
      <c r="I23" s="371"/>
      <c r="J23" s="381"/>
      <c r="K23" s="382"/>
      <c r="L23" s="378"/>
      <c r="M23" s="421">
        <v>85</v>
      </c>
      <c r="N23" s="378"/>
      <c r="O23" s="378"/>
      <c r="P23" s="378"/>
      <c r="Q23" s="422">
        <v>90</v>
      </c>
      <c r="R23" s="383">
        <v>0</v>
      </c>
      <c r="S23" s="382"/>
      <c r="T23" s="382"/>
      <c r="U23" s="378"/>
      <c r="V23" s="378"/>
      <c r="W23" s="378"/>
      <c r="X23" s="423"/>
    </row>
    <row r="24" spans="1:24" s="22" customFormat="1" ht="26.1" customHeight="1" x14ac:dyDescent="0.35">
      <c r="A24" s="34" t="s">
        <v>34</v>
      </c>
      <c r="B24" s="79" t="s">
        <v>33</v>
      </c>
      <c r="C24" s="196">
        <v>36249</v>
      </c>
      <c r="D24" s="370" t="s">
        <v>142</v>
      </c>
      <c r="E24" s="371">
        <v>2</v>
      </c>
      <c r="F24" s="372">
        <v>2</v>
      </c>
      <c r="G24" s="373">
        <v>2</v>
      </c>
      <c r="H24" s="374">
        <f t="shared" si="0"/>
        <v>136</v>
      </c>
      <c r="I24" s="371"/>
      <c r="J24" s="417"/>
      <c r="K24" s="379"/>
      <c r="L24" s="378"/>
      <c r="M24" s="378"/>
      <c r="N24" s="378"/>
      <c r="O24" s="378"/>
      <c r="P24" s="378"/>
      <c r="Q24" s="378"/>
      <c r="R24" s="378"/>
      <c r="S24" s="379"/>
      <c r="T24" s="379"/>
      <c r="U24" s="378"/>
      <c r="V24" s="377">
        <v>90</v>
      </c>
      <c r="W24" s="378"/>
      <c r="X24" s="380">
        <v>46</v>
      </c>
    </row>
    <row r="25" spans="1:24" s="22" customFormat="1" ht="26.1" customHeight="1" x14ac:dyDescent="0.35">
      <c r="A25" s="37" t="s">
        <v>51</v>
      </c>
      <c r="B25" s="89" t="s">
        <v>50</v>
      </c>
      <c r="C25" s="196">
        <v>36392</v>
      </c>
      <c r="D25" s="370" t="s">
        <v>143</v>
      </c>
      <c r="E25" s="371">
        <v>2</v>
      </c>
      <c r="F25" s="372">
        <v>1</v>
      </c>
      <c r="G25" s="373">
        <v>2</v>
      </c>
      <c r="H25" s="374">
        <f t="shared" si="0"/>
        <v>119</v>
      </c>
      <c r="I25" s="371">
        <v>1</v>
      </c>
      <c r="J25" s="381"/>
      <c r="K25" s="379"/>
      <c r="L25" s="378"/>
      <c r="M25" s="378"/>
      <c r="N25" s="378"/>
      <c r="O25" s="378"/>
      <c r="P25" s="378"/>
      <c r="Q25" s="378"/>
      <c r="R25" s="378"/>
      <c r="S25" s="382"/>
      <c r="T25" s="382"/>
      <c r="U25" s="378"/>
      <c r="V25" s="389">
        <v>29</v>
      </c>
      <c r="W25" s="378"/>
      <c r="X25" s="380">
        <v>90</v>
      </c>
    </row>
    <row r="26" spans="1:24" s="22" customFormat="1" ht="26.1" customHeight="1" x14ac:dyDescent="0.35">
      <c r="A26" s="34" t="s">
        <v>52</v>
      </c>
      <c r="B26" s="79" t="s">
        <v>25</v>
      </c>
      <c r="C26" s="196">
        <v>36258</v>
      </c>
      <c r="D26" s="370" t="s">
        <v>149</v>
      </c>
      <c r="E26" s="371">
        <v>2</v>
      </c>
      <c r="F26" s="372">
        <v>1</v>
      </c>
      <c r="G26" s="373">
        <v>2</v>
      </c>
      <c r="H26" s="374">
        <f t="shared" si="0"/>
        <v>107</v>
      </c>
      <c r="I26" s="371"/>
      <c r="J26" s="381">
        <v>6</v>
      </c>
      <c r="K26" s="382"/>
      <c r="L26" s="378"/>
      <c r="M26" s="378"/>
      <c r="N26" s="378"/>
      <c r="O26" s="378"/>
      <c r="P26" s="378"/>
      <c r="Q26" s="378"/>
      <c r="R26" s="378"/>
      <c r="S26" s="382"/>
      <c r="T26" s="382"/>
      <c r="U26" s="378"/>
      <c r="V26" s="389">
        <v>17</v>
      </c>
      <c r="W26" s="378"/>
      <c r="X26" s="380">
        <v>90</v>
      </c>
    </row>
    <row r="27" spans="1:24" s="22" customFormat="1" ht="26.1" customHeight="1" x14ac:dyDescent="0.35">
      <c r="A27" s="37" t="s">
        <v>72</v>
      </c>
      <c r="B27" s="89" t="s">
        <v>71</v>
      </c>
      <c r="C27" s="196">
        <v>36723</v>
      </c>
      <c r="D27" s="387" t="s">
        <v>143</v>
      </c>
      <c r="E27" s="371">
        <v>3</v>
      </c>
      <c r="F27" s="372">
        <v>0</v>
      </c>
      <c r="G27" s="373">
        <v>3</v>
      </c>
      <c r="H27" s="374">
        <f t="shared" si="0"/>
        <v>104</v>
      </c>
      <c r="I27" s="371"/>
      <c r="J27" s="381"/>
      <c r="K27" s="379"/>
      <c r="L27" s="389">
        <v>29</v>
      </c>
      <c r="M27" s="424"/>
      <c r="N27" s="424"/>
      <c r="O27" s="389">
        <v>39</v>
      </c>
      <c r="P27" s="424"/>
      <c r="Q27" s="424"/>
      <c r="R27" s="389">
        <v>36</v>
      </c>
      <c r="S27" s="425"/>
      <c r="T27" s="379"/>
      <c r="U27" s="378"/>
      <c r="V27" s="378"/>
      <c r="W27" s="378"/>
      <c r="X27" s="385"/>
    </row>
    <row r="28" spans="1:24" s="22" customFormat="1" ht="26.1" customHeight="1" x14ac:dyDescent="0.35">
      <c r="A28" s="34" t="s">
        <v>339</v>
      </c>
      <c r="B28" s="79" t="s">
        <v>340</v>
      </c>
      <c r="C28" s="196">
        <v>36079</v>
      </c>
      <c r="D28" s="370" t="s">
        <v>142</v>
      </c>
      <c r="E28" s="371">
        <v>5</v>
      </c>
      <c r="F28" s="372">
        <v>1</v>
      </c>
      <c r="G28" s="373">
        <v>1</v>
      </c>
      <c r="H28" s="374">
        <f t="shared" si="0"/>
        <v>90</v>
      </c>
      <c r="I28" s="371"/>
      <c r="J28" s="417"/>
      <c r="K28" s="382"/>
      <c r="L28" s="424"/>
      <c r="M28" s="424"/>
      <c r="N28" s="383">
        <v>0</v>
      </c>
      <c r="O28" s="424"/>
      <c r="P28" s="383">
        <v>0</v>
      </c>
      <c r="Q28" s="383">
        <v>0</v>
      </c>
      <c r="R28" s="383">
        <v>0</v>
      </c>
      <c r="S28" s="426"/>
      <c r="T28" s="382"/>
      <c r="U28" s="378"/>
      <c r="V28" s="378"/>
      <c r="W28" s="378"/>
      <c r="X28" s="380">
        <v>90</v>
      </c>
    </row>
    <row r="29" spans="1:24" ht="26.1" customHeight="1" x14ac:dyDescent="0.35">
      <c r="A29" s="37" t="s">
        <v>36</v>
      </c>
      <c r="B29" s="89" t="s">
        <v>49</v>
      </c>
      <c r="C29" s="199">
        <v>36221</v>
      </c>
      <c r="D29" s="370" t="s">
        <v>143</v>
      </c>
      <c r="E29" s="371">
        <v>2</v>
      </c>
      <c r="F29" s="372">
        <v>1</v>
      </c>
      <c r="G29" s="373">
        <v>1</v>
      </c>
      <c r="H29" s="374">
        <f t="shared" si="0"/>
        <v>90</v>
      </c>
      <c r="I29" s="371"/>
      <c r="J29" s="381"/>
      <c r="K29" s="379"/>
      <c r="L29" s="424"/>
      <c r="M29" s="424"/>
      <c r="N29" s="424"/>
      <c r="O29" s="424"/>
      <c r="P29" s="424"/>
      <c r="Q29" s="424"/>
      <c r="R29" s="424"/>
      <c r="S29" s="425"/>
      <c r="T29" s="379"/>
      <c r="U29" s="383">
        <v>0</v>
      </c>
      <c r="V29" s="377">
        <v>90</v>
      </c>
      <c r="W29" s="378"/>
      <c r="X29" s="385"/>
    </row>
    <row r="30" spans="1:24" s="22" customFormat="1" ht="26.1" customHeight="1" x14ac:dyDescent="0.35">
      <c r="A30" s="34" t="s">
        <v>64</v>
      </c>
      <c r="B30" s="79" t="s">
        <v>63</v>
      </c>
      <c r="C30" s="199">
        <v>36316</v>
      </c>
      <c r="D30" s="370" t="s">
        <v>149</v>
      </c>
      <c r="E30" s="371">
        <v>2</v>
      </c>
      <c r="F30" s="372">
        <v>1</v>
      </c>
      <c r="G30" s="373">
        <v>1</v>
      </c>
      <c r="H30" s="374">
        <f t="shared" si="0"/>
        <v>90</v>
      </c>
      <c r="I30" s="371"/>
      <c r="J30" s="417">
        <v>2</v>
      </c>
      <c r="K30" s="382"/>
      <c r="L30" s="378"/>
      <c r="M30" s="378"/>
      <c r="N30" s="378"/>
      <c r="O30" s="378"/>
      <c r="P30" s="378"/>
      <c r="Q30" s="377">
        <v>90</v>
      </c>
      <c r="R30" s="378"/>
      <c r="S30" s="379"/>
      <c r="T30" s="379"/>
      <c r="U30" s="378"/>
      <c r="V30" s="378"/>
      <c r="W30" s="378"/>
      <c r="X30" s="427">
        <v>0</v>
      </c>
    </row>
    <row r="31" spans="1:24" s="22" customFormat="1" ht="25.5" customHeight="1" x14ac:dyDescent="0.35">
      <c r="A31" s="34" t="s">
        <v>46</v>
      </c>
      <c r="B31" s="79" t="s">
        <v>45</v>
      </c>
      <c r="C31" s="199">
        <v>36547</v>
      </c>
      <c r="D31" s="416" t="s">
        <v>149</v>
      </c>
      <c r="E31" s="371">
        <v>1</v>
      </c>
      <c r="F31" s="372">
        <v>1</v>
      </c>
      <c r="G31" s="373">
        <v>1</v>
      </c>
      <c r="H31" s="374">
        <f t="shared" si="0"/>
        <v>90</v>
      </c>
      <c r="I31" s="371"/>
      <c r="J31" s="381"/>
      <c r="K31" s="382"/>
      <c r="L31" s="378"/>
      <c r="M31" s="378"/>
      <c r="N31" s="378"/>
      <c r="O31" s="378"/>
      <c r="P31" s="378"/>
      <c r="Q31" s="378"/>
      <c r="R31" s="377">
        <v>90</v>
      </c>
      <c r="S31" s="382"/>
      <c r="T31" s="382"/>
      <c r="U31" s="378"/>
      <c r="V31" s="378"/>
      <c r="W31" s="378"/>
      <c r="X31" s="385"/>
    </row>
    <row r="32" spans="1:24" s="22" customFormat="1" ht="26.1" customHeight="1" x14ac:dyDescent="0.35">
      <c r="A32" s="37" t="s">
        <v>341</v>
      </c>
      <c r="B32" s="89" t="s">
        <v>342</v>
      </c>
      <c r="C32" s="196">
        <v>35561</v>
      </c>
      <c r="D32" s="370" t="s">
        <v>142</v>
      </c>
      <c r="E32" s="371">
        <v>5</v>
      </c>
      <c r="F32" s="372">
        <v>1</v>
      </c>
      <c r="G32" s="373">
        <v>2</v>
      </c>
      <c r="H32" s="374">
        <f t="shared" si="0"/>
        <v>71</v>
      </c>
      <c r="I32" s="371"/>
      <c r="J32" s="381"/>
      <c r="K32" s="379"/>
      <c r="L32" s="383">
        <v>0</v>
      </c>
      <c r="M32" s="424"/>
      <c r="N32" s="378"/>
      <c r="O32" s="378"/>
      <c r="P32" s="378"/>
      <c r="Q32" s="428">
        <v>0</v>
      </c>
      <c r="R32" s="429">
        <v>10</v>
      </c>
      <c r="S32" s="382"/>
      <c r="T32" s="382"/>
      <c r="U32" s="383">
        <v>0</v>
      </c>
      <c r="V32" s="377">
        <v>61</v>
      </c>
      <c r="W32" s="378"/>
      <c r="X32" s="420"/>
    </row>
    <row r="33" spans="1:24" s="22" customFormat="1" ht="26.1" customHeight="1" x14ac:dyDescent="0.35">
      <c r="A33" s="34" t="s">
        <v>294</v>
      </c>
      <c r="B33" s="79" t="s">
        <v>343</v>
      </c>
      <c r="C33" s="196">
        <v>35633</v>
      </c>
      <c r="D33" s="416" t="s">
        <v>142</v>
      </c>
      <c r="E33" s="371">
        <v>3</v>
      </c>
      <c r="F33" s="372">
        <v>1</v>
      </c>
      <c r="G33" s="373">
        <v>1</v>
      </c>
      <c r="H33" s="374">
        <f t="shared" si="0"/>
        <v>56</v>
      </c>
      <c r="I33" s="371"/>
      <c r="J33" s="381"/>
      <c r="K33" s="384">
        <v>56</v>
      </c>
      <c r="L33" s="383">
        <v>0</v>
      </c>
      <c r="M33" s="383">
        <v>0</v>
      </c>
      <c r="N33" s="378"/>
      <c r="O33" s="378"/>
      <c r="P33" s="378"/>
      <c r="Q33" s="378"/>
      <c r="R33" s="378"/>
      <c r="S33" s="382"/>
      <c r="T33" s="382"/>
      <c r="U33" s="378"/>
      <c r="V33" s="378"/>
      <c r="W33" s="378"/>
      <c r="X33" s="385"/>
    </row>
    <row r="34" spans="1:24" s="22" customFormat="1" ht="25.5" customHeight="1" x14ac:dyDescent="0.35">
      <c r="A34" s="37" t="s">
        <v>66</v>
      </c>
      <c r="B34" s="89" t="s">
        <v>65</v>
      </c>
      <c r="C34" s="195">
        <v>36526</v>
      </c>
      <c r="D34" s="370" t="s">
        <v>146</v>
      </c>
      <c r="E34" s="371">
        <v>1</v>
      </c>
      <c r="F34" s="372">
        <v>0</v>
      </c>
      <c r="G34" s="373">
        <v>1</v>
      </c>
      <c r="H34" s="374">
        <f t="shared" si="0"/>
        <v>55</v>
      </c>
      <c r="I34" s="371"/>
      <c r="J34" s="375"/>
      <c r="K34" s="379"/>
      <c r="L34" s="418"/>
      <c r="M34" s="378"/>
      <c r="N34" s="378"/>
      <c r="O34" s="378"/>
      <c r="P34" s="378"/>
      <c r="Q34" s="378"/>
      <c r="R34" s="378"/>
      <c r="S34" s="379"/>
      <c r="T34" s="379"/>
      <c r="U34" s="389">
        <v>55</v>
      </c>
      <c r="V34" s="378"/>
      <c r="W34" s="378"/>
      <c r="X34" s="385"/>
    </row>
    <row r="35" spans="1:24" s="22" customFormat="1" ht="26.1" customHeight="1" x14ac:dyDescent="0.35">
      <c r="A35" s="34" t="s">
        <v>58</v>
      </c>
      <c r="B35" s="79" t="s">
        <v>57</v>
      </c>
      <c r="C35" s="196">
        <v>36322</v>
      </c>
      <c r="D35" s="370" t="s">
        <v>146</v>
      </c>
      <c r="E35" s="371">
        <v>4</v>
      </c>
      <c r="F35" s="372">
        <v>1</v>
      </c>
      <c r="G35" s="373">
        <v>1</v>
      </c>
      <c r="H35" s="374">
        <f t="shared" si="0"/>
        <v>46</v>
      </c>
      <c r="I35" s="371"/>
      <c r="J35" s="430"/>
      <c r="K35" s="431">
        <v>0</v>
      </c>
      <c r="L35" s="383">
        <v>0</v>
      </c>
      <c r="M35" s="377">
        <v>46</v>
      </c>
      <c r="N35" s="378"/>
      <c r="O35" s="378"/>
      <c r="P35" s="378"/>
      <c r="Q35" s="378"/>
      <c r="R35" s="378"/>
      <c r="S35" s="379"/>
      <c r="T35" s="379"/>
      <c r="U35" s="378"/>
      <c r="V35" s="383">
        <v>0</v>
      </c>
      <c r="W35" s="378"/>
      <c r="X35" s="385"/>
    </row>
    <row r="36" spans="1:24" s="22" customFormat="1" ht="26.1" customHeight="1" x14ac:dyDescent="0.35">
      <c r="A36" s="37" t="s">
        <v>58</v>
      </c>
      <c r="B36" s="89" t="s">
        <v>62</v>
      </c>
      <c r="C36" s="196">
        <v>36192</v>
      </c>
      <c r="D36" s="370" t="s">
        <v>143</v>
      </c>
      <c r="E36" s="371">
        <v>2</v>
      </c>
      <c r="F36" s="372">
        <v>0</v>
      </c>
      <c r="G36" s="373">
        <v>1</v>
      </c>
      <c r="H36" s="374">
        <f t="shared" si="0"/>
        <v>44</v>
      </c>
      <c r="I36" s="371"/>
      <c r="J36" s="381"/>
      <c r="K36" s="379"/>
      <c r="L36" s="378"/>
      <c r="M36" s="378"/>
      <c r="N36" s="383">
        <v>0</v>
      </c>
      <c r="O36" s="378"/>
      <c r="P36" s="378"/>
      <c r="Q36" s="418"/>
      <c r="R36" s="378"/>
      <c r="S36" s="382"/>
      <c r="T36" s="382"/>
      <c r="U36" s="378"/>
      <c r="V36" s="378"/>
      <c r="W36" s="378"/>
      <c r="X36" s="432">
        <v>44</v>
      </c>
    </row>
    <row r="37" spans="1:24" s="22" customFormat="1" ht="26.1" customHeight="1" x14ac:dyDescent="0.35">
      <c r="A37" s="34" t="s">
        <v>32</v>
      </c>
      <c r="B37" s="79" t="s">
        <v>31</v>
      </c>
      <c r="C37" s="199">
        <v>36315</v>
      </c>
      <c r="D37" s="370" t="s">
        <v>143</v>
      </c>
      <c r="E37" s="371">
        <v>2</v>
      </c>
      <c r="F37" s="372">
        <v>0</v>
      </c>
      <c r="G37" s="373">
        <v>1</v>
      </c>
      <c r="H37" s="374">
        <f t="shared" si="0"/>
        <v>28</v>
      </c>
      <c r="I37" s="371"/>
      <c r="J37" s="375"/>
      <c r="K37" s="379"/>
      <c r="L37" s="378"/>
      <c r="M37" s="378"/>
      <c r="N37" s="378"/>
      <c r="O37" s="378"/>
      <c r="P37" s="378"/>
      <c r="Q37" s="378"/>
      <c r="R37" s="378"/>
      <c r="S37" s="379"/>
      <c r="T37" s="379"/>
      <c r="U37" s="378"/>
      <c r="V37" s="383">
        <v>0</v>
      </c>
      <c r="W37" s="378"/>
      <c r="X37" s="433">
        <v>28</v>
      </c>
    </row>
    <row r="38" spans="1:24" ht="26.1" customHeight="1" x14ac:dyDescent="0.35">
      <c r="A38" s="34" t="s">
        <v>58</v>
      </c>
      <c r="B38" s="79" t="s">
        <v>39</v>
      </c>
      <c r="C38" s="199">
        <v>35828</v>
      </c>
      <c r="D38" s="370" t="s">
        <v>143</v>
      </c>
      <c r="E38" s="371">
        <v>2</v>
      </c>
      <c r="F38" s="372">
        <v>1</v>
      </c>
      <c r="G38" s="373">
        <v>1</v>
      </c>
      <c r="H38" s="374">
        <f t="shared" si="0"/>
        <v>25</v>
      </c>
      <c r="I38" s="371"/>
      <c r="J38" s="417"/>
      <c r="K38" s="379"/>
      <c r="L38" s="378"/>
      <c r="M38" s="378"/>
      <c r="N38" s="378"/>
      <c r="O38" s="378"/>
      <c r="P38" s="378"/>
      <c r="Q38" s="378"/>
      <c r="R38" s="378"/>
      <c r="S38" s="379"/>
      <c r="T38" s="379"/>
      <c r="U38" s="383">
        <v>0</v>
      </c>
      <c r="V38" s="377">
        <v>25</v>
      </c>
      <c r="W38" s="378"/>
      <c r="X38" s="385"/>
    </row>
    <row r="39" spans="1:24" s="22" customFormat="1" ht="26.1" customHeight="1" x14ac:dyDescent="0.35">
      <c r="A39" s="34" t="s">
        <v>76</v>
      </c>
      <c r="B39" s="79" t="s">
        <v>31</v>
      </c>
      <c r="C39" s="196">
        <v>36709</v>
      </c>
      <c r="D39" s="370" t="s">
        <v>143</v>
      </c>
      <c r="E39" s="371">
        <v>2</v>
      </c>
      <c r="F39" s="372">
        <v>0</v>
      </c>
      <c r="G39" s="373">
        <v>1</v>
      </c>
      <c r="H39" s="374">
        <f t="shared" si="0"/>
        <v>24</v>
      </c>
      <c r="I39" s="371"/>
      <c r="J39" s="381"/>
      <c r="K39" s="425"/>
      <c r="L39" s="424"/>
      <c r="M39" s="424"/>
      <c r="N39" s="424"/>
      <c r="O39" s="424"/>
      <c r="P39" s="424"/>
      <c r="Q39" s="389">
        <v>24</v>
      </c>
      <c r="R39" s="383">
        <v>0</v>
      </c>
      <c r="S39" s="426"/>
      <c r="T39" s="426"/>
      <c r="U39" s="424"/>
      <c r="V39" s="424"/>
      <c r="W39" s="424"/>
      <c r="X39" s="434"/>
    </row>
    <row r="40" spans="1:24" s="22" customFormat="1" ht="25.5" customHeight="1" x14ac:dyDescent="0.35">
      <c r="A40" s="37" t="s">
        <v>150</v>
      </c>
      <c r="B40" s="89" t="s">
        <v>151</v>
      </c>
      <c r="C40" s="199">
        <v>36753</v>
      </c>
      <c r="D40" s="370" t="s">
        <v>142</v>
      </c>
      <c r="E40" s="371">
        <v>2</v>
      </c>
      <c r="F40" s="372">
        <v>0</v>
      </c>
      <c r="G40" s="373">
        <v>1</v>
      </c>
      <c r="H40" s="374">
        <f t="shared" si="0"/>
        <v>19</v>
      </c>
      <c r="I40" s="371"/>
      <c r="J40" s="375"/>
      <c r="K40" s="425"/>
      <c r="L40" s="424"/>
      <c r="M40" s="424"/>
      <c r="N40" s="424"/>
      <c r="O40" s="383">
        <v>0</v>
      </c>
      <c r="P40" s="389">
        <v>19</v>
      </c>
      <c r="Q40" s="424"/>
      <c r="R40" s="424"/>
      <c r="S40" s="425"/>
      <c r="T40" s="425"/>
      <c r="U40" s="424"/>
      <c r="V40" s="424"/>
      <c r="W40" s="424"/>
      <c r="X40" s="434"/>
    </row>
    <row r="41" spans="1:24" s="22" customFormat="1" ht="25.5" customHeight="1" x14ac:dyDescent="0.35">
      <c r="A41" s="34" t="s">
        <v>344</v>
      </c>
      <c r="B41" s="79" t="s">
        <v>345</v>
      </c>
      <c r="C41" s="199">
        <v>35665</v>
      </c>
      <c r="D41" s="370" t="s">
        <v>143</v>
      </c>
      <c r="E41" s="371">
        <v>4</v>
      </c>
      <c r="F41" s="372">
        <v>0</v>
      </c>
      <c r="G41" s="373">
        <v>1</v>
      </c>
      <c r="H41" s="374">
        <f t="shared" si="0"/>
        <v>15</v>
      </c>
      <c r="I41" s="371"/>
      <c r="J41" s="381"/>
      <c r="K41" s="403">
        <v>0</v>
      </c>
      <c r="L41" s="424"/>
      <c r="M41" s="383">
        <v>0</v>
      </c>
      <c r="N41" s="424"/>
      <c r="O41" s="424"/>
      <c r="P41" s="389">
        <v>15</v>
      </c>
      <c r="Q41" s="383">
        <v>0</v>
      </c>
      <c r="R41" s="424"/>
      <c r="S41" s="425"/>
      <c r="T41" s="425"/>
      <c r="U41" s="424"/>
      <c r="V41" s="424"/>
      <c r="W41" s="424"/>
      <c r="X41" s="434"/>
    </row>
    <row r="42" spans="1:24" s="22" customFormat="1" ht="26.1" customHeight="1" x14ac:dyDescent="0.35">
      <c r="A42" s="37" t="s">
        <v>46</v>
      </c>
      <c r="B42" s="89" t="s">
        <v>185</v>
      </c>
      <c r="C42" s="199">
        <v>36708</v>
      </c>
      <c r="D42" s="370" t="s">
        <v>146</v>
      </c>
      <c r="E42" s="371">
        <v>1</v>
      </c>
      <c r="F42" s="372">
        <v>0</v>
      </c>
      <c r="G42" s="373">
        <v>1</v>
      </c>
      <c r="H42" s="374">
        <f t="shared" si="0"/>
        <v>13</v>
      </c>
      <c r="I42" s="371"/>
      <c r="J42" s="375"/>
      <c r="K42" s="425"/>
      <c r="L42" s="424"/>
      <c r="M42" s="424"/>
      <c r="N42" s="424"/>
      <c r="O42" s="424"/>
      <c r="P42" s="424"/>
      <c r="Q42" s="424"/>
      <c r="R42" s="424"/>
      <c r="S42" s="425"/>
      <c r="T42" s="425"/>
      <c r="U42" s="424"/>
      <c r="V42" s="424"/>
      <c r="W42" s="424"/>
      <c r="X42" s="433">
        <v>13</v>
      </c>
    </row>
    <row r="43" spans="1:24" s="22" customFormat="1" ht="21.75" customHeight="1" x14ac:dyDescent="0.35">
      <c r="A43" s="34" t="s">
        <v>290</v>
      </c>
      <c r="B43" s="79" t="s">
        <v>29</v>
      </c>
      <c r="C43" s="199">
        <v>36189</v>
      </c>
      <c r="D43" s="370" t="s">
        <v>143</v>
      </c>
      <c r="E43" s="371">
        <v>1</v>
      </c>
      <c r="F43" s="372">
        <v>0</v>
      </c>
      <c r="G43" s="373">
        <v>0</v>
      </c>
      <c r="H43" s="374">
        <f t="shared" si="0"/>
        <v>0</v>
      </c>
      <c r="I43" s="371"/>
      <c r="J43" s="381"/>
      <c r="K43" s="435"/>
      <c r="L43" s="424"/>
      <c r="M43" s="383">
        <v>0</v>
      </c>
      <c r="N43" s="424"/>
      <c r="O43" s="424"/>
      <c r="P43" s="424"/>
      <c r="Q43" s="424"/>
      <c r="R43" s="424"/>
      <c r="S43" s="426"/>
      <c r="T43" s="426"/>
      <c r="U43" s="424"/>
      <c r="V43" s="424"/>
      <c r="W43" s="424"/>
      <c r="X43" s="434"/>
    </row>
    <row r="44" spans="1:24" s="22" customFormat="1" ht="26.1" customHeight="1" x14ac:dyDescent="0.35">
      <c r="A44" s="34" t="s">
        <v>346</v>
      </c>
      <c r="B44" s="79" t="s">
        <v>347</v>
      </c>
      <c r="C44" s="199">
        <v>36243</v>
      </c>
      <c r="D44" s="370" t="s">
        <v>143</v>
      </c>
      <c r="E44" s="371">
        <v>1</v>
      </c>
      <c r="F44" s="372">
        <v>0</v>
      </c>
      <c r="G44" s="373">
        <v>0</v>
      </c>
      <c r="H44" s="374">
        <f t="shared" si="0"/>
        <v>0</v>
      </c>
      <c r="I44" s="371"/>
      <c r="J44" s="381"/>
      <c r="K44" s="424"/>
      <c r="L44" s="424"/>
      <c r="M44" s="424"/>
      <c r="N44" s="424"/>
      <c r="O44" s="424"/>
      <c r="P44" s="383">
        <v>0</v>
      </c>
      <c r="Q44" s="436"/>
      <c r="R44" s="424"/>
      <c r="S44" s="426"/>
      <c r="T44" s="426"/>
      <c r="U44" s="424"/>
      <c r="V44" s="424"/>
      <c r="W44" s="424"/>
      <c r="X44" s="437"/>
    </row>
    <row r="45" spans="1:24" s="22" customFormat="1" ht="26.1" customHeight="1" x14ac:dyDescent="0.35">
      <c r="A45" s="34" t="s">
        <v>40</v>
      </c>
      <c r="B45" s="211" t="s">
        <v>39</v>
      </c>
      <c r="C45" s="199">
        <v>36433</v>
      </c>
      <c r="D45" s="416" t="s">
        <v>149</v>
      </c>
      <c r="E45" s="371">
        <v>1</v>
      </c>
      <c r="F45" s="372">
        <v>0</v>
      </c>
      <c r="G45" s="373">
        <v>0</v>
      </c>
      <c r="H45" s="374">
        <f t="shared" si="0"/>
        <v>0</v>
      </c>
      <c r="I45" s="371"/>
      <c r="J45" s="381"/>
      <c r="K45" s="426"/>
      <c r="L45" s="424"/>
      <c r="M45" s="424"/>
      <c r="N45" s="424"/>
      <c r="O45" s="424"/>
      <c r="P45" s="424"/>
      <c r="Q45" s="424"/>
      <c r="R45" s="383">
        <v>0</v>
      </c>
      <c r="S45" s="425"/>
      <c r="T45" s="425"/>
      <c r="U45" s="424"/>
      <c r="V45" s="424"/>
      <c r="W45" s="424"/>
      <c r="X45" s="434"/>
    </row>
    <row r="46" spans="1:24" s="22" customFormat="1" ht="26.1" customHeight="1" x14ac:dyDescent="0.35">
      <c r="A46" s="37" t="s">
        <v>44</v>
      </c>
      <c r="B46" s="89" t="s">
        <v>43</v>
      </c>
      <c r="C46" s="212">
        <v>36526</v>
      </c>
      <c r="D46" s="370" t="s">
        <v>142</v>
      </c>
      <c r="E46" s="371">
        <v>1</v>
      </c>
      <c r="F46" s="372">
        <v>0</v>
      </c>
      <c r="G46" s="373">
        <v>0</v>
      </c>
      <c r="H46" s="374">
        <f t="shared" si="0"/>
        <v>0</v>
      </c>
      <c r="I46" s="371"/>
      <c r="J46" s="417"/>
      <c r="K46" s="425"/>
      <c r="L46" s="424"/>
      <c r="M46" s="424"/>
      <c r="N46" s="424"/>
      <c r="O46" s="424"/>
      <c r="P46" s="424"/>
      <c r="Q46" s="424"/>
      <c r="R46" s="424"/>
      <c r="S46" s="426"/>
      <c r="T46" s="426"/>
      <c r="U46" s="424"/>
      <c r="V46" s="383">
        <v>0</v>
      </c>
      <c r="W46" s="424"/>
      <c r="X46" s="434"/>
    </row>
    <row r="47" spans="1:24" s="22" customFormat="1" ht="26.1" customHeight="1" x14ac:dyDescent="0.35">
      <c r="A47" s="34" t="s">
        <v>212</v>
      </c>
      <c r="B47" s="79" t="s">
        <v>213</v>
      </c>
      <c r="C47" s="213">
        <v>37761</v>
      </c>
      <c r="D47" s="370" t="s">
        <v>142</v>
      </c>
      <c r="E47" s="371">
        <v>1</v>
      </c>
      <c r="F47" s="372">
        <v>0</v>
      </c>
      <c r="G47" s="373">
        <v>0</v>
      </c>
      <c r="H47" s="374">
        <f t="shared" si="0"/>
        <v>0</v>
      </c>
      <c r="I47" s="371"/>
      <c r="J47" s="375"/>
      <c r="K47" s="424"/>
      <c r="L47" s="424"/>
      <c r="M47" s="424"/>
      <c r="N47" s="424"/>
      <c r="O47" s="424"/>
      <c r="P47" s="424"/>
      <c r="Q47" s="424"/>
      <c r="R47" s="424"/>
      <c r="S47" s="425"/>
      <c r="T47" s="425"/>
      <c r="U47" s="424"/>
      <c r="V47" s="424"/>
      <c r="W47" s="424"/>
      <c r="X47" s="427">
        <v>0</v>
      </c>
    </row>
    <row r="48" spans="1:24" s="22" customFormat="1" ht="26.1" customHeight="1" thickBot="1" x14ac:dyDescent="0.4">
      <c r="A48" s="214" t="s">
        <v>211</v>
      </c>
      <c r="B48" s="79" t="s">
        <v>172</v>
      </c>
      <c r="C48" s="80">
        <v>37785</v>
      </c>
      <c r="D48" s="370" t="s">
        <v>348</v>
      </c>
      <c r="E48" s="371">
        <v>1</v>
      </c>
      <c r="F48" s="372">
        <v>0</v>
      </c>
      <c r="G48" s="373">
        <v>0</v>
      </c>
      <c r="H48" s="374">
        <f t="shared" si="0"/>
        <v>0</v>
      </c>
      <c r="I48" s="371"/>
      <c r="J48" s="417"/>
      <c r="K48" s="424"/>
      <c r="L48" s="424"/>
      <c r="M48" s="424"/>
      <c r="N48" s="424"/>
      <c r="O48" s="424"/>
      <c r="P48" s="424"/>
      <c r="Q48" s="424"/>
      <c r="R48" s="424"/>
      <c r="S48" s="438"/>
      <c r="T48" s="438"/>
      <c r="U48" s="424"/>
      <c r="V48" s="424"/>
      <c r="W48" s="424"/>
      <c r="X48" s="427">
        <v>0</v>
      </c>
    </row>
    <row r="49" spans="1:24" s="15" customFormat="1" ht="26.1" customHeight="1" thickBot="1" x14ac:dyDescent="0.4">
      <c r="A49" s="742" t="s">
        <v>4</v>
      </c>
      <c r="B49" s="743"/>
      <c r="C49" s="743"/>
      <c r="D49" s="743"/>
      <c r="E49" s="743"/>
      <c r="F49" s="743"/>
      <c r="G49" s="743"/>
      <c r="H49" s="439"/>
      <c r="I49" s="440">
        <v>9</v>
      </c>
      <c r="J49" s="440"/>
      <c r="K49" s="441"/>
      <c r="L49" s="441"/>
      <c r="M49" s="441"/>
      <c r="N49" s="441"/>
      <c r="O49" s="441"/>
      <c r="P49" s="441"/>
      <c r="Q49" s="441">
        <v>19</v>
      </c>
      <c r="R49" s="441"/>
      <c r="S49" s="442">
        <v>990</v>
      </c>
      <c r="T49" s="442">
        <v>990</v>
      </c>
      <c r="U49" s="441">
        <v>1</v>
      </c>
      <c r="V49" s="441"/>
      <c r="W49" s="441">
        <v>990</v>
      </c>
      <c r="X49" s="443"/>
    </row>
    <row r="50" spans="1:24" ht="24.95" customHeight="1" thickBot="1" x14ac:dyDescent="0.4">
      <c r="A50" s="744"/>
      <c r="B50" s="745"/>
      <c r="C50" s="444"/>
      <c r="D50" s="445"/>
      <c r="E50" s="445"/>
      <c r="F50" s="445"/>
      <c r="G50" s="445"/>
      <c r="H50" s="446">
        <f>SUM(H5:H49)+Q49+S49+T49+U49+W49</f>
        <v>13860</v>
      </c>
      <c r="I50" s="447">
        <f>SUM(I5:I49)</f>
        <v>38</v>
      </c>
      <c r="J50" s="448">
        <f>SUM(J6:J49)</f>
        <v>21</v>
      </c>
      <c r="K50" s="449"/>
      <c r="L50" s="746" t="s">
        <v>349</v>
      </c>
      <c r="M50" s="747"/>
      <c r="N50" s="747"/>
      <c r="O50" s="747"/>
      <c r="P50" s="748"/>
      <c r="Q50" s="749" t="s">
        <v>1</v>
      </c>
      <c r="R50" s="750"/>
      <c r="S50" s="750"/>
      <c r="T50" s="750"/>
      <c r="U50" s="751" t="s">
        <v>350</v>
      </c>
      <c r="V50" s="751"/>
      <c r="W50" s="751"/>
      <c r="X50" s="752"/>
    </row>
    <row r="51" spans="1:24" ht="24.95" customHeight="1" x14ac:dyDescent="0.35"/>
    <row r="52" spans="1:24" ht="24.95" customHeight="1" x14ac:dyDescent="0.35"/>
    <row r="53" spans="1:24" ht="24.95" customHeight="1" x14ac:dyDescent="0.35"/>
    <row r="54" spans="1:24" ht="24.95" customHeight="1" x14ac:dyDescent="0.35"/>
    <row r="55" spans="1:24" ht="24.95" customHeight="1" x14ac:dyDescent="0.35"/>
    <row r="56" spans="1:24" ht="24.95" customHeight="1" x14ac:dyDescent="0.35"/>
    <row r="57" spans="1:24" ht="24.95" customHeight="1" x14ac:dyDescent="0.35"/>
    <row r="58" spans="1:24" ht="24.95" customHeight="1" x14ac:dyDescent="0.35"/>
    <row r="59" spans="1:24" ht="24.95" customHeight="1" x14ac:dyDescent="0.35"/>
    <row r="60" spans="1:24" ht="24.95" customHeight="1" x14ac:dyDescent="0.35"/>
    <row r="61" spans="1:24" ht="24.95" customHeight="1" x14ac:dyDescent="0.35"/>
    <row r="62" spans="1:24" ht="24.95" customHeight="1" x14ac:dyDescent="0.35"/>
    <row r="63" spans="1:24" ht="24.95" customHeight="1" x14ac:dyDescent="0.35"/>
    <row r="64" spans="1:2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</sheetData>
  <mergeCells count="16">
    <mergeCell ref="A1:X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X2"/>
    <mergeCell ref="A49:G49"/>
    <mergeCell ref="A50:B50"/>
    <mergeCell ref="L50:P50"/>
    <mergeCell ref="Q50:T50"/>
    <mergeCell ref="U50:X50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K60"/>
  <sheetViews>
    <sheetView topLeftCell="A4" zoomScaleNormal="100" workbookViewId="0">
      <selection activeCell="H18" sqref="H18"/>
    </sheetView>
  </sheetViews>
  <sheetFormatPr defaultRowHeight="23.25" x14ac:dyDescent="0.35"/>
  <cols>
    <col min="1" max="1" width="25.28515625" style="8" bestFit="1" customWidth="1"/>
    <col min="2" max="2" width="17.28515625" style="8" bestFit="1" customWidth="1"/>
    <col min="3" max="3" width="16.140625" style="131" bestFit="1" customWidth="1"/>
    <col min="4" max="4" width="16.85546875" style="6" bestFit="1" customWidth="1"/>
    <col min="5" max="7" width="5.140625" style="5" bestFit="1" customWidth="1"/>
    <col min="8" max="8" width="7.85546875" style="5" bestFit="1" customWidth="1"/>
    <col min="9" max="10" width="5.140625" style="5" bestFit="1" customWidth="1"/>
    <col min="11" max="16" width="6.7109375" style="1" customWidth="1"/>
    <col min="17" max="17" width="6.42578125" style="1" customWidth="1"/>
    <col min="18" max="18" width="6.85546875" style="58" customWidth="1"/>
    <col min="19" max="23" width="5.7109375" style="1" customWidth="1"/>
    <col min="24" max="16384" width="9.140625" style="1"/>
  </cols>
  <sheetData>
    <row r="1" spans="1:505" ht="24" thickBot="1" x14ac:dyDescent="0.4">
      <c r="A1" s="783" t="s">
        <v>269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O1" s="784"/>
      <c r="P1" s="784"/>
      <c r="Q1" s="785"/>
    </row>
    <row r="2" spans="1:505" ht="21.75" customHeight="1" thickBot="1" x14ac:dyDescent="0.4">
      <c r="A2" s="756" t="s">
        <v>115</v>
      </c>
      <c r="B2" s="757"/>
      <c r="C2" s="760" t="s">
        <v>114</v>
      </c>
      <c r="D2" s="762" t="s">
        <v>113</v>
      </c>
      <c r="E2" s="764" t="s">
        <v>112</v>
      </c>
      <c r="F2" s="766" t="s">
        <v>111</v>
      </c>
      <c r="G2" s="768" t="s">
        <v>110</v>
      </c>
      <c r="H2" s="770" t="s">
        <v>109</v>
      </c>
      <c r="I2" s="773" t="s">
        <v>108</v>
      </c>
      <c r="J2" s="775" t="s">
        <v>107</v>
      </c>
      <c r="K2" s="756" t="s">
        <v>106</v>
      </c>
      <c r="L2" s="776"/>
      <c r="M2" s="776"/>
      <c r="N2" s="776"/>
      <c r="O2" s="776"/>
      <c r="P2" s="776"/>
      <c r="Q2" s="757"/>
    </row>
    <row r="3" spans="1:505" s="53" customFormat="1" ht="154.5" customHeight="1" thickBot="1" x14ac:dyDescent="0.3">
      <c r="A3" s="758"/>
      <c r="B3" s="759"/>
      <c r="C3" s="761"/>
      <c r="D3" s="763"/>
      <c r="E3" s="765"/>
      <c r="F3" s="767"/>
      <c r="G3" s="769"/>
      <c r="H3" s="771"/>
      <c r="I3" s="774"/>
      <c r="J3" s="769"/>
      <c r="K3" s="60" t="s">
        <v>270</v>
      </c>
      <c r="L3" s="55" t="s">
        <v>271</v>
      </c>
      <c r="M3" s="55" t="s">
        <v>272</v>
      </c>
      <c r="N3" s="55" t="s">
        <v>273</v>
      </c>
      <c r="O3" s="55" t="s">
        <v>274</v>
      </c>
      <c r="P3" s="55" t="s">
        <v>275</v>
      </c>
      <c r="Q3" s="54" t="s">
        <v>198</v>
      </c>
      <c r="R3" s="62"/>
    </row>
    <row r="4" spans="1:505" s="47" customFormat="1" ht="18.75" customHeight="1" thickBot="1" x14ac:dyDescent="0.3">
      <c r="A4" s="786"/>
      <c r="B4" s="787"/>
      <c r="C4" s="788"/>
      <c r="D4" s="789"/>
      <c r="E4" s="790"/>
      <c r="F4" s="791"/>
      <c r="G4" s="792"/>
      <c r="H4" s="772"/>
      <c r="I4" s="793"/>
      <c r="J4" s="792"/>
      <c r="K4" s="132" t="s">
        <v>87</v>
      </c>
      <c r="L4" s="133" t="s">
        <v>81</v>
      </c>
      <c r="M4" s="133" t="s">
        <v>140</v>
      </c>
      <c r="N4" s="133" t="s">
        <v>81</v>
      </c>
      <c r="O4" s="133" t="s">
        <v>205</v>
      </c>
      <c r="P4" s="133" t="s">
        <v>80</v>
      </c>
      <c r="Q4" s="194" t="s">
        <v>83</v>
      </c>
      <c r="R4" s="68"/>
    </row>
    <row r="5" spans="1:505" s="22" customFormat="1" ht="26.1" customHeight="1" x14ac:dyDescent="0.35">
      <c r="A5" s="118" t="s">
        <v>276</v>
      </c>
      <c r="B5" s="119" t="s">
        <v>251</v>
      </c>
      <c r="C5" s="195">
        <v>38422</v>
      </c>
      <c r="D5" s="450" t="s">
        <v>142</v>
      </c>
      <c r="E5" s="451">
        <v>7</v>
      </c>
      <c r="F5" s="406">
        <v>7</v>
      </c>
      <c r="G5" s="408">
        <v>7</v>
      </c>
      <c r="H5" s="452">
        <f t="shared" ref="H5:H25" si="0">K5+L5+M5+N5+O5+P5+Q5</f>
        <v>350</v>
      </c>
      <c r="I5" s="405"/>
      <c r="J5" s="408"/>
      <c r="K5" s="365">
        <v>50</v>
      </c>
      <c r="L5" s="366">
        <v>50</v>
      </c>
      <c r="M5" s="366">
        <v>50</v>
      </c>
      <c r="N5" s="366">
        <v>50</v>
      </c>
      <c r="O5" s="366">
        <v>50</v>
      </c>
      <c r="P5" s="366">
        <v>50</v>
      </c>
      <c r="Q5" s="369">
        <v>50</v>
      </c>
      <c r="R5" s="58"/>
    </row>
    <row r="6" spans="1:505" s="22" customFormat="1" ht="26.1" customHeight="1" x14ac:dyDescent="0.35">
      <c r="A6" s="34" t="s">
        <v>277</v>
      </c>
      <c r="B6" s="79" t="s">
        <v>278</v>
      </c>
      <c r="C6" s="196">
        <v>38448</v>
      </c>
      <c r="D6" s="453" t="s">
        <v>142</v>
      </c>
      <c r="E6" s="371">
        <v>7</v>
      </c>
      <c r="F6" s="372">
        <v>6</v>
      </c>
      <c r="G6" s="381">
        <v>7</v>
      </c>
      <c r="H6" s="454">
        <f t="shared" si="0"/>
        <v>319</v>
      </c>
      <c r="I6" s="371"/>
      <c r="J6" s="417"/>
      <c r="K6" s="388">
        <v>27</v>
      </c>
      <c r="L6" s="377">
        <v>50</v>
      </c>
      <c r="M6" s="377">
        <v>42</v>
      </c>
      <c r="N6" s="377">
        <v>50</v>
      </c>
      <c r="O6" s="377">
        <v>50</v>
      </c>
      <c r="P6" s="377">
        <v>50</v>
      </c>
      <c r="Q6" s="380">
        <v>50</v>
      </c>
      <c r="R6" s="58"/>
    </row>
    <row r="7" spans="1:505" s="22" customFormat="1" ht="26.1" customHeight="1" x14ac:dyDescent="0.35">
      <c r="A7" s="34" t="s">
        <v>279</v>
      </c>
      <c r="B7" s="79" t="s">
        <v>280</v>
      </c>
      <c r="C7" s="196">
        <v>38832</v>
      </c>
      <c r="D7" s="453" t="s">
        <v>142</v>
      </c>
      <c r="E7" s="371">
        <v>7</v>
      </c>
      <c r="F7" s="372">
        <v>6</v>
      </c>
      <c r="G7" s="381">
        <v>7</v>
      </c>
      <c r="H7" s="454">
        <f t="shared" si="0"/>
        <v>291</v>
      </c>
      <c r="I7" s="371">
        <v>1</v>
      </c>
      <c r="J7" s="417"/>
      <c r="K7" s="376">
        <v>39</v>
      </c>
      <c r="L7" s="377">
        <v>50</v>
      </c>
      <c r="M7" s="377">
        <v>36</v>
      </c>
      <c r="N7" s="389">
        <v>28</v>
      </c>
      <c r="O7" s="377">
        <v>50</v>
      </c>
      <c r="P7" s="377">
        <v>50</v>
      </c>
      <c r="Q7" s="380">
        <v>38</v>
      </c>
      <c r="R7" s="58"/>
    </row>
    <row r="8" spans="1:505" s="22" customFormat="1" ht="26.1" customHeight="1" x14ac:dyDescent="0.35">
      <c r="A8" s="34" t="s">
        <v>238</v>
      </c>
      <c r="B8" s="79" t="s">
        <v>239</v>
      </c>
      <c r="C8" s="196">
        <v>38584</v>
      </c>
      <c r="D8" s="453" t="s">
        <v>149</v>
      </c>
      <c r="E8" s="371">
        <v>7</v>
      </c>
      <c r="F8" s="372">
        <v>5</v>
      </c>
      <c r="G8" s="381">
        <v>7</v>
      </c>
      <c r="H8" s="454">
        <f t="shared" si="0"/>
        <v>285</v>
      </c>
      <c r="I8" s="371"/>
      <c r="J8" s="381">
        <v>7</v>
      </c>
      <c r="K8" s="384">
        <v>37</v>
      </c>
      <c r="L8" s="377">
        <v>50</v>
      </c>
      <c r="M8" s="389">
        <v>29</v>
      </c>
      <c r="N8" s="377">
        <v>50</v>
      </c>
      <c r="O8" s="377">
        <v>49</v>
      </c>
      <c r="P8" s="377">
        <v>50</v>
      </c>
      <c r="Q8" s="433">
        <v>20</v>
      </c>
      <c r="R8" s="58"/>
    </row>
    <row r="9" spans="1:505" s="22" customFormat="1" ht="26.1" customHeight="1" x14ac:dyDescent="0.35">
      <c r="A9" s="197" t="s">
        <v>261</v>
      </c>
      <c r="B9" s="198" t="s">
        <v>262</v>
      </c>
      <c r="C9" s="144">
        <v>38512</v>
      </c>
      <c r="D9" s="453" t="s">
        <v>146</v>
      </c>
      <c r="E9" s="371">
        <v>6</v>
      </c>
      <c r="F9" s="372">
        <v>6</v>
      </c>
      <c r="G9" s="381">
        <v>6</v>
      </c>
      <c r="H9" s="454">
        <f t="shared" si="0"/>
        <v>253</v>
      </c>
      <c r="I9" s="371">
        <v>1</v>
      </c>
      <c r="J9" s="381"/>
      <c r="K9" s="379"/>
      <c r="L9" s="377">
        <v>50</v>
      </c>
      <c r="M9" s="377">
        <v>50</v>
      </c>
      <c r="N9" s="377">
        <v>27</v>
      </c>
      <c r="O9" s="377">
        <v>48</v>
      </c>
      <c r="P9" s="377">
        <v>43</v>
      </c>
      <c r="Q9" s="380">
        <v>35</v>
      </c>
      <c r="R9" s="58"/>
    </row>
    <row r="10" spans="1:505" s="22" customFormat="1" ht="26.1" customHeight="1" x14ac:dyDescent="0.35">
      <c r="A10" s="34" t="s">
        <v>281</v>
      </c>
      <c r="B10" s="79" t="s">
        <v>282</v>
      </c>
      <c r="C10" s="199">
        <v>39031</v>
      </c>
      <c r="D10" s="453" t="s">
        <v>142</v>
      </c>
      <c r="E10" s="371">
        <v>5</v>
      </c>
      <c r="F10" s="372">
        <v>5</v>
      </c>
      <c r="G10" s="381">
        <v>5</v>
      </c>
      <c r="H10" s="454">
        <f t="shared" si="0"/>
        <v>208</v>
      </c>
      <c r="I10" s="371"/>
      <c r="J10" s="381"/>
      <c r="K10" s="376">
        <v>23</v>
      </c>
      <c r="L10" s="377">
        <v>50</v>
      </c>
      <c r="M10" s="378"/>
      <c r="N10" s="377">
        <v>45</v>
      </c>
      <c r="O10" s="377">
        <v>49</v>
      </c>
      <c r="P10" s="377">
        <v>41</v>
      </c>
      <c r="Q10" s="385"/>
      <c r="R10" s="58"/>
    </row>
    <row r="11" spans="1:505" s="22" customFormat="1" ht="26.1" customHeight="1" x14ac:dyDescent="0.35">
      <c r="A11" s="37" t="s">
        <v>283</v>
      </c>
      <c r="B11" s="89" t="s">
        <v>284</v>
      </c>
      <c r="C11" s="199">
        <v>38672</v>
      </c>
      <c r="D11" s="453" t="s">
        <v>146</v>
      </c>
      <c r="E11" s="371">
        <v>5</v>
      </c>
      <c r="F11" s="372">
        <v>4</v>
      </c>
      <c r="G11" s="381">
        <v>5</v>
      </c>
      <c r="H11" s="454">
        <f t="shared" si="0"/>
        <v>179</v>
      </c>
      <c r="I11" s="371">
        <v>1</v>
      </c>
      <c r="J11" s="417"/>
      <c r="K11" s="384">
        <v>33</v>
      </c>
      <c r="L11" s="389">
        <v>28</v>
      </c>
      <c r="M11" s="377">
        <v>44</v>
      </c>
      <c r="N11" s="377">
        <v>24</v>
      </c>
      <c r="O11" s="377">
        <v>50</v>
      </c>
      <c r="P11" s="378"/>
      <c r="Q11" s="385"/>
      <c r="R11" s="58"/>
    </row>
    <row r="12" spans="1:505" s="22" customFormat="1" ht="26.1" customHeight="1" x14ac:dyDescent="0.35">
      <c r="A12" s="26" t="s">
        <v>285</v>
      </c>
      <c r="B12" s="69" t="s">
        <v>286</v>
      </c>
      <c r="C12" s="196">
        <v>38776</v>
      </c>
      <c r="D12" s="453" t="s">
        <v>146</v>
      </c>
      <c r="E12" s="371">
        <v>5</v>
      </c>
      <c r="F12" s="372">
        <v>4</v>
      </c>
      <c r="G12" s="381">
        <v>5</v>
      </c>
      <c r="H12" s="454">
        <f t="shared" si="0"/>
        <v>168</v>
      </c>
      <c r="I12" s="371">
        <v>1</v>
      </c>
      <c r="J12" s="381"/>
      <c r="K12" s="379"/>
      <c r="L12" s="377">
        <v>39</v>
      </c>
      <c r="M12" s="389">
        <v>27</v>
      </c>
      <c r="N12" s="377">
        <v>25</v>
      </c>
      <c r="O12" s="378"/>
      <c r="P12" s="377">
        <v>50</v>
      </c>
      <c r="Q12" s="380">
        <v>27</v>
      </c>
      <c r="R12" s="58"/>
    </row>
    <row r="13" spans="1:505" s="22" customFormat="1" ht="26.1" customHeight="1" x14ac:dyDescent="0.35">
      <c r="A13" s="34" t="s">
        <v>287</v>
      </c>
      <c r="B13" s="79" t="s">
        <v>288</v>
      </c>
      <c r="C13" s="199">
        <v>38910</v>
      </c>
      <c r="D13" s="455" t="s">
        <v>143</v>
      </c>
      <c r="E13" s="391">
        <v>4</v>
      </c>
      <c r="F13" s="392">
        <v>3</v>
      </c>
      <c r="G13" s="394">
        <v>4</v>
      </c>
      <c r="H13" s="454">
        <f t="shared" si="0"/>
        <v>95</v>
      </c>
      <c r="I13" s="391">
        <v>1</v>
      </c>
      <c r="J13" s="394"/>
      <c r="K13" s="395">
        <v>23</v>
      </c>
      <c r="L13" s="396">
        <v>22</v>
      </c>
      <c r="M13" s="396">
        <v>23</v>
      </c>
      <c r="N13" s="399"/>
      <c r="O13" s="399"/>
      <c r="P13" s="398">
        <v>27</v>
      </c>
      <c r="Q13" s="456"/>
      <c r="R13" s="58"/>
    </row>
    <row r="14" spans="1:505" s="104" customFormat="1" ht="26.1" customHeight="1" x14ac:dyDescent="0.35">
      <c r="A14" s="200" t="s">
        <v>287</v>
      </c>
      <c r="B14" s="201" t="s">
        <v>289</v>
      </c>
      <c r="C14" s="144">
        <v>38968</v>
      </c>
      <c r="D14" s="453" t="s">
        <v>146</v>
      </c>
      <c r="E14" s="371">
        <v>4</v>
      </c>
      <c r="F14" s="372">
        <v>3</v>
      </c>
      <c r="G14" s="381">
        <v>4</v>
      </c>
      <c r="H14" s="454">
        <f t="shared" si="0"/>
        <v>93</v>
      </c>
      <c r="I14" s="371">
        <v>1</v>
      </c>
      <c r="J14" s="417"/>
      <c r="K14" s="388">
        <v>17</v>
      </c>
      <c r="L14" s="378"/>
      <c r="M14" s="377">
        <v>23</v>
      </c>
      <c r="N14" s="378"/>
      <c r="O14" s="378"/>
      <c r="P14" s="377">
        <v>23</v>
      </c>
      <c r="Q14" s="380">
        <v>30</v>
      </c>
      <c r="R14" s="103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22"/>
      <c r="NH14" s="22"/>
      <c r="NI14" s="22"/>
      <c r="NJ14" s="22"/>
      <c r="NK14" s="22"/>
      <c r="NL14" s="22"/>
      <c r="NM14" s="22"/>
      <c r="NN14" s="22"/>
      <c r="NO14" s="22"/>
      <c r="NP14" s="22"/>
      <c r="NQ14" s="22"/>
      <c r="NR14" s="22"/>
      <c r="NS14" s="22"/>
      <c r="NT14" s="22"/>
      <c r="NU14" s="22"/>
      <c r="NV14" s="22"/>
      <c r="NW14" s="22"/>
      <c r="NX14" s="22"/>
      <c r="NY14" s="22"/>
      <c r="NZ14" s="22"/>
      <c r="OA14" s="22"/>
      <c r="OB14" s="22"/>
      <c r="OC14" s="22"/>
      <c r="OD14" s="22"/>
      <c r="OE14" s="22"/>
      <c r="OF14" s="22"/>
      <c r="OG14" s="22"/>
      <c r="OH14" s="22"/>
      <c r="OI14" s="22"/>
      <c r="OJ14" s="22"/>
      <c r="OK14" s="22"/>
      <c r="OL14" s="22"/>
      <c r="OM14" s="22"/>
      <c r="ON14" s="22"/>
      <c r="OO14" s="22"/>
      <c r="OP14" s="22"/>
      <c r="OQ14" s="22"/>
      <c r="OR14" s="22"/>
      <c r="OS14" s="22"/>
      <c r="OT14" s="22"/>
      <c r="OU14" s="22"/>
      <c r="OV14" s="22"/>
      <c r="OW14" s="22"/>
      <c r="OX14" s="22"/>
      <c r="OY14" s="22"/>
      <c r="OZ14" s="22"/>
      <c r="PA14" s="22"/>
      <c r="PB14" s="22"/>
      <c r="PC14" s="22"/>
      <c r="PD14" s="22"/>
      <c r="PE14" s="22"/>
      <c r="PF14" s="22"/>
      <c r="PG14" s="22"/>
      <c r="PH14" s="22"/>
      <c r="PI14" s="22"/>
      <c r="PJ14" s="22"/>
      <c r="PK14" s="22"/>
      <c r="PL14" s="22"/>
      <c r="PM14" s="22"/>
      <c r="PN14" s="22"/>
      <c r="PO14" s="22"/>
      <c r="PP14" s="22"/>
      <c r="PQ14" s="22"/>
      <c r="PR14" s="22"/>
      <c r="PS14" s="22"/>
      <c r="PT14" s="22"/>
      <c r="PU14" s="22"/>
      <c r="PV14" s="22"/>
      <c r="PW14" s="22"/>
      <c r="PX14" s="22"/>
      <c r="PY14" s="22"/>
      <c r="PZ14" s="22"/>
      <c r="QA14" s="22"/>
      <c r="QB14" s="22"/>
      <c r="QC14" s="22"/>
      <c r="QD14" s="22"/>
      <c r="QE14" s="22"/>
      <c r="QF14" s="22"/>
      <c r="QG14" s="22"/>
      <c r="QH14" s="22"/>
      <c r="QI14" s="22"/>
      <c r="QJ14" s="22"/>
      <c r="QK14" s="22"/>
      <c r="QL14" s="22"/>
      <c r="QM14" s="22"/>
      <c r="QN14" s="22"/>
      <c r="QO14" s="22"/>
      <c r="QP14" s="22"/>
      <c r="QQ14" s="22"/>
      <c r="QR14" s="22"/>
      <c r="QS14" s="22"/>
      <c r="QT14" s="22"/>
      <c r="QU14" s="22"/>
      <c r="QV14" s="22"/>
      <c r="QW14" s="22"/>
      <c r="QX14" s="22"/>
      <c r="QY14" s="22"/>
      <c r="QZ14" s="22"/>
      <c r="RA14" s="22"/>
      <c r="RB14" s="22"/>
      <c r="RC14" s="22"/>
      <c r="RD14" s="22"/>
      <c r="RE14" s="22"/>
      <c r="RF14" s="22"/>
      <c r="RG14" s="22"/>
      <c r="RH14" s="22"/>
      <c r="RI14" s="22"/>
      <c r="RJ14" s="22"/>
      <c r="RK14" s="22"/>
      <c r="RL14" s="22"/>
      <c r="RM14" s="22"/>
      <c r="RN14" s="22"/>
      <c r="RO14" s="22"/>
      <c r="RP14" s="22"/>
      <c r="RQ14" s="22"/>
      <c r="RR14" s="22"/>
      <c r="RS14" s="22"/>
      <c r="RT14" s="22"/>
      <c r="RU14" s="22"/>
      <c r="RV14" s="22"/>
      <c r="RW14" s="22"/>
      <c r="RX14" s="22"/>
      <c r="RY14" s="22"/>
      <c r="RZ14" s="22"/>
      <c r="SA14" s="22"/>
      <c r="SB14" s="22"/>
      <c r="SC14" s="22"/>
      <c r="SD14" s="22"/>
      <c r="SE14" s="22"/>
      <c r="SF14" s="22"/>
      <c r="SG14" s="22"/>
      <c r="SH14" s="22"/>
      <c r="SI14" s="22"/>
      <c r="SJ14" s="22"/>
      <c r="SK14" s="22"/>
    </row>
    <row r="15" spans="1:505" s="22" customFormat="1" ht="26.1" customHeight="1" x14ac:dyDescent="0.35">
      <c r="A15" s="197" t="s">
        <v>290</v>
      </c>
      <c r="B15" s="198" t="s">
        <v>35</v>
      </c>
      <c r="C15" s="144">
        <v>38544</v>
      </c>
      <c r="D15" s="450" t="s">
        <v>143</v>
      </c>
      <c r="E15" s="405">
        <v>5</v>
      </c>
      <c r="F15" s="406">
        <v>1</v>
      </c>
      <c r="G15" s="408">
        <v>4</v>
      </c>
      <c r="H15" s="454">
        <f t="shared" si="0"/>
        <v>88</v>
      </c>
      <c r="I15" s="405"/>
      <c r="J15" s="408"/>
      <c r="K15" s="457">
        <v>27</v>
      </c>
      <c r="L15" s="414">
        <v>11</v>
      </c>
      <c r="M15" s="414">
        <v>27</v>
      </c>
      <c r="N15" s="367"/>
      <c r="O15" s="367"/>
      <c r="P15" s="410">
        <v>0</v>
      </c>
      <c r="Q15" s="369">
        <v>23</v>
      </c>
      <c r="R15" s="58"/>
    </row>
    <row r="16" spans="1:505" s="22" customFormat="1" ht="26.1" customHeight="1" x14ac:dyDescent="0.35">
      <c r="A16" s="200" t="s">
        <v>291</v>
      </c>
      <c r="B16" s="202" t="s">
        <v>39</v>
      </c>
      <c r="C16" s="144">
        <v>38448</v>
      </c>
      <c r="D16" s="450" t="s">
        <v>149</v>
      </c>
      <c r="E16" s="405">
        <v>7</v>
      </c>
      <c r="F16" s="406">
        <v>2</v>
      </c>
      <c r="G16" s="408">
        <v>4</v>
      </c>
      <c r="H16" s="454">
        <f t="shared" si="0"/>
        <v>65</v>
      </c>
      <c r="I16" s="405"/>
      <c r="J16" s="408">
        <v>3</v>
      </c>
      <c r="K16" s="458">
        <v>13</v>
      </c>
      <c r="L16" s="410">
        <v>0</v>
      </c>
      <c r="M16" s="366">
        <v>21</v>
      </c>
      <c r="N16" s="410">
        <v>0</v>
      </c>
      <c r="O16" s="414">
        <v>1</v>
      </c>
      <c r="P16" s="410">
        <v>0</v>
      </c>
      <c r="Q16" s="369">
        <v>30</v>
      </c>
      <c r="R16" s="58"/>
    </row>
    <row r="17" spans="1:18" s="22" customFormat="1" ht="26.1" customHeight="1" x14ac:dyDescent="0.35">
      <c r="A17" s="203" t="s">
        <v>292</v>
      </c>
      <c r="B17" s="204" t="s">
        <v>293</v>
      </c>
      <c r="C17" s="144">
        <v>38365</v>
      </c>
      <c r="D17" s="459" t="s">
        <v>143</v>
      </c>
      <c r="E17" s="371">
        <v>4</v>
      </c>
      <c r="F17" s="372">
        <v>1</v>
      </c>
      <c r="G17" s="381">
        <v>3</v>
      </c>
      <c r="H17" s="454">
        <f t="shared" si="0"/>
        <v>65</v>
      </c>
      <c r="I17" s="371">
        <v>1</v>
      </c>
      <c r="J17" s="381"/>
      <c r="K17" s="415">
        <v>27</v>
      </c>
      <c r="L17" s="383">
        <v>0</v>
      </c>
      <c r="M17" s="424"/>
      <c r="N17" s="389">
        <v>23</v>
      </c>
      <c r="O17" s="378"/>
      <c r="P17" s="378"/>
      <c r="Q17" s="380">
        <v>15</v>
      </c>
      <c r="R17" s="58"/>
    </row>
    <row r="18" spans="1:18" s="22" customFormat="1" ht="26.1" customHeight="1" x14ac:dyDescent="0.35">
      <c r="A18" s="34" t="s">
        <v>294</v>
      </c>
      <c r="B18" s="79" t="s">
        <v>295</v>
      </c>
      <c r="C18" s="196">
        <v>38661</v>
      </c>
      <c r="D18" s="453" t="s">
        <v>143</v>
      </c>
      <c r="E18" s="371">
        <v>6</v>
      </c>
      <c r="F18" s="372">
        <v>2</v>
      </c>
      <c r="G18" s="381">
        <v>5</v>
      </c>
      <c r="H18" s="454">
        <f t="shared" si="0"/>
        <v>59</v>
      </c>
      <c r="I18" s="371">
        <v>1</v>
      </c>
      <c r="J18" s="381"/>
      <c r="K18" s="376">
        <v>23</v>
      </c>
      <c r="L18" s="383">
        <v>0</v>
      </c>
      <c r="M18" s="389">
        <v>14</v>
      </c>
      <c r="N18" s="424"/>
      <c r="O18" s="389">
        <v>1</v>
      </c>
      <c r="P18" s="389">
        <v>9</v>
      </c>
      <c r="Q18" s="380">
        <v>12</v>
      </c>
      <c r="R18" s="58"/>
    </row>
    <row r="19" spans="1:18" s="22" customFormat="1" ht="26.1" customHeight="1" x14ac:dyDescent="0.35">
      <c r="A19" s="37" t="s">
        <v>296</v>
      </c>
      <c r="B19" s="89" t="s">
        <v>297</v>
      </c>
      <c r="C19" s="196">
        <v>38965</v>
      </c>
      <c r="D19" s="453" t="s">
        <v>143</v>
      </c>
      <c r="E19" s="371">
        <v>3</v>
      </c>
      <c r="F19" s="372">
        <v>2</v>
      </c>
      <c r="G19" s="381">
        <v>3</v>
      </c>
      <c r="H19" s="454">
        <f t="shared" si="0"/>
        <v>57</v>
      </c>
      <c r="I19" s="371"/>
      <c r="J19" s="375"/>
      <c r="K19" s="379"/>
      <c r="L19" s="378"/>
      <c r="M19" s="389">
        <v>6</v>
      </c>
      <c r="N19" s="378"/>
      <c r="O19" s="377">
        <v>22</v>
      </c>
      <c r="P19" s="378"/>
      <c r="Q19" s="380">
        <v>29</v>
      </c>
      <c r="R19" s="58"/>
    </row>
    <row r="20" spans="1:18" s="22" customFormat="1" ht="26.1" customHeight="1" x14ac:dyDescent="0.35">
      <c r="A20" s="34" t="s">
        <v>298</v>
      </c>
      <c r="B20" s="79" t="s">
        <v>299</v>
      </c>
      <c r="C20" s="199">
        <v>38565</v>
      </c>
      <c r="D20" s="453" t="s">
        <v>143</v>
      </c>
      <c r="E20" s="371">
        <v>4</v>
      </c>
      <c r="F20" s="372">
        <v>1</v>
      </c>
      <c r="G20" s="381">
        <v>3</v>
      </c>
      <c r="H20" s="454">
        <f t="shared" si="0"/>
        <v>53</v>
      </c>
      <c r="I20" s="371"/>
      <c r="J20" s="381"/>
      <c r="K20" s="382"/>
      <c r="L20" s="424"/>
      <c r="M20" s="424"/>
      <c r="N20" s="389">
        <v>25</v>
      </c>
      <c r="O20" s="383">
        <v>0</v>
      </c>
      <c r="P20" s="389">
        <v>7</v>
      </c>
      <c r="Q20" s="460">
        <v>21</v>
      </c>
      <c r="R20" s="58"/>
    </row>
    <row r="21" spans="1:18" s="22" customFormat="1" ht="26.1" customHeight="1" x14ac:dyDescent="0.35">
      <c r="A21" s="34" t="s">
        <v>300</v>
      </c>
      <c r="B21" s="79" t="s">
        <v>301</v>
      </c>
      <c r="C21" s="199">
        <v>38962</v>
      </c>
      <c r="D21" s="453" t="s">
        <v>146</v>
      </c>
      <c r="E21" s="371">
        <v>3</v>
      </c>
      <c r="F21" s="372">
        <v>1</v>
      </c>
      <c r="G21" s="381">
        <v>2</v>
      </c>
      <c r="H21" s="454">
        <f t="shared" si="0"/>
        <v>50</v>
      </c>
      <c r="I21" s="371"/>
      <c r="J21" s="417"/>
      <c r="K21" s="379"/>
      <c r="L21" s="378"/>
      <c r="M21" s="378"/>
      <c r="N21" s="377">
        <v>22</v>
      </c>
      <c r="O21" s="389">
        <v>28</v>
      </c>
      <c r="P21" s="383">
        <v>0</v>
      </c>
      <c r="Q21" s="385"/>
      <c r="R21" s="58"/>
    </row>
    <row r="22" spans="1:18" s="22" customFormat="1" ht="26.1" customHeight="1" x14ac:dyDescent="0.35">
      <c r="A22" s="200" t="s">
        <v>287</v>
      </c>
      <c r="B22" s="202" t="s">
        <v>302</v>
      </c>
      <c r="C22" s="144">
        <v>38951</v>
      </c>
      <c r="D22" s="453" t="s">
        <v>143</v>
      </c>
      <c r="E22" s="371">
        <v>1</v>
      </c>
      <c r="F22" s="372">
        <v>1</v>
      </c>
      <c r="G22" s="381">
        <v>1</v>
      </c>
      <c r="H22" s="454">
        <f t="shared" si="0"/>
        <v>50</v>
      </c>
      <c r="I22" s="371"/>
      <c r="J22" s="375"/>
      <c r="K22" s="376">
        <v>50</v>
      </c>
      <c r="L22" s="418"/>
      <c r="M22" s="378"/>
      <c r="N22" s="378"/>
      <c r="O22" s="378"/>
      <c r="P22" s="378"/>
      <c r="Q22" s="385"/>
      <c r="R22" s="58"/>
    </row>
    <row r="23" spans="1:18" s="22" customFormat="1" ht="26.1" customHeight="1" x14ac:dyDescent="0.35">
      <c r="A23" s="34" t="s">
        <v>303</v>
      </c>
      <c r="B23" s="79" t="s">
        <v>213</v>
      </c>
      <c r="C23" s="196">
        <v>38579</v>
      </c>
      <c r="D23" s="453" t="s">
        <v>143</v>
      </c>
      <c r="E23" s="371">
        <v>4</v>
      </c>
      <c r="F23" s="372">
        <v>1</v>
      </c>
      <c r="G23" s="381">
        <v>3</v>
      </c>
      <c r="H23" s="454">
        <f t="shared" si="0"/>
        <v>36</v>
      </c>
      <c r="I23" s="371"/>
      <c r="J23" s="381"/>
      <c r="K23" s="388">
        <v>11</v>
      </c>
      <c r="L23" s="383">
        <v>0</v>
      </c>
      <c r="M23" s="378"/>
      <c r="N23" s="389">
        <v>5</v>
      </c>
      <c r="O23" s="378"/>
      <c r="P23" s="378"/>
      <c r="Q23" s="380">
        <v>20</v>
      </c>
      <c r="R23" s="58"/>
    </row>
    <row r="24" spans="1:18" s="22" customFormat="1" ht="26.1" customHeight="1" x14ac:dyDescent="0.35">
      <c r="A24" s="37" t="s">
        <v>41</v>
      </c>
      <c r="B24" s="89" t="s">
        <v>33</v>
      </c>
      <c r="C24" s="196">
        <v>39035</v>
      </c>
      <c r="D24" s="453" t="s">
        <v>143</v>
      </c>
      <c r="E24" s="371">
        <v>2</v>
      </c>
      <c r="F24" s="372">
        <v>0</v>
      </c>
      <c r="G24" s="381">
        <v>1</v>
      </c>
      <c r="H24" s="454">
        <f t="shared" si="0"/>
        <v>26</v>
      </c>
      <c r="I24" s="371"/>
      <c r="J24" s="375"/>
      <c r="K24" s="379"/>
      <c r="L24" s="378"/>
      <c r="M24" s="378"/>
      <c r="N24" s="389">
        <v>26</v>
      </c>
      <c r="O24" s="383">
        <v>0</v>
      </c>
      <c r="P24" s="378"/>
      <c r="Q24" s="385"/>
      <c r="R24" s="58"/>
    </row>
    <row r="25" spans="1:18" s="22" customFormat="1" ht="26.1" customHeight="1" thickBot="1" x14ac:dyDescent="0.4">
      <c r="A25" s="34" t="s">
        <v>304</v>
      </c>
      <c r="B25" s="79" t="s">
        <v>305</v>
      </c>
      <c r="C25" s="199">
        <v>39040</v>
      </c>
      <c r="D25" s="453" t="s">
        <v>143</v>
      </c>
      <c r="E25" s="371">
        <v>2</v>
      </c>
      <c r="F25" s="372">
        <v>0</v>
      </c>
      <c r="G25" s="381">
        <v>2</v>
      </c>
      <c r="H25" s="454">
        <f t="shared" si="0"/>
        <v>10</v>
      </c>
      <c r="I25" s="371"/>
      <c r="J25" s="375"/>
      <c r="K25" s="379"/>
      <c r="L25" s="378"/>
      <c r="M25" s="389">
        <v>8</v>
      </c>
      <c r="N25" s="378"/>
      <c r="O25" s="389">
        <v>2</v>
      </c>
      <c r="P25" s="378"/>
      <c r="Q25" s="385"/>
      <c r="R25" s="58"/>
    </row>
    <row r="26" spans="1:18" s="15" customFormat="1" ht="26.1" customHeight="1" thickBot="1" x14ac:dyDescent="0.4">
      <c r="A26" s="742" t="s">
        <v>4</v>
      </c>
      <c r="B26" s="743"/>
      <c r="C26" s="743"/>
      <c r="D26" s="743"/>
      <c r="E26" s="743"/>
      <c r="F26" s="743"/>
      <c r="G26" s="743"/>
      <c r="H26" s="439">
        <v>0</v>
      </c>
      <c r="I26" s="461"/>
      <c r="J26" s="461"/>
      <c r="K26" s="462"/>
      <c r="L26" s="462"/>
      <c r="M26" s="462"/>
      <c r="N26" s="462"/>
      <c r="O26" s="462"/>
      <c r="P26" s="462"/>
      <c r="Q26" s="463"/>
      <c r="R26" s="128"/>
    </row>
    <row r="27" spans="1:18" ht="24.95" customHeight="1" thickBot="1" x14ac:dyDescent="0.4">
      <c r="A27" s="744"/>
      <c r="B27" s="745"/>
      <c r="C27" s="444"/>
      <c r="D27" s="445"/>
      <c r="E27" s="445"/>
      <c r="F27" s="445"/>
      <c r="G27" s="445"/>
      <c r="H27" s="446">
        <f>SUM(H5:H26)</f>
        <v>2800</v>
      </c>
      <c r="I27" s="447">
        <f>SUM(I5:I26)</f>
        <v>8</v>
      </c>
      <c r="J27" s="448">
        <f>SUM(J6:J26)</f>
        <v>10</v>
      </c>
      <c r="K27" s="449"/>
      <c r="L27" s="449"/>
      <c r="M27" s="449"/>
      <c r="N27" s="449"/>
      <c r="O27" s="449"/>
      <c r="P27" s="449"/>
      <c r="Q27" s="448"/>
    </row>
    <row r="28" spans="1:18" s="207" customFormat="1" ht="24.95" customHeight="1" thickBot="1" x14ac:dyDescent="0.4">
      <c r="A28" s="777" t="s">
        <v>306</v>
      </c>
      <c r="B28" s="778"/>
      <c r="C28" s="464"/>
      <c r="D28" s="779" t="s">
        <v>192</v>
      </c>
      <c r="E28" s="780"/>
      <c r="F28" s="780"/>
      <c r="G28" s="780"/>
      <c r="H28" s="781"/>
      <c r="I28" s="465"/>
      <c r="J28" s="782" t="s">
        <v>307</v>
      </c>
      <c r="K28" s="782"/>
      <c r="L28" s="782"/>
      <c r="M28" s="782"/>
      <c r="N28" s="782"/>
      <c r="O28" s="782"/>
      <c r="P28" s="466"/>
      <c r="Q28" s="466"/>
      <c r="R28" s="208"/>
    </row>
    <row r="29" spans="1:18" ht="24.95" customHeight="1" x14ac:dyDescent="0.35"/>
    <row r="30" spans="1:18" ht="24.95" customHeight="1" x14ac:dyDescent="0.35"/>
    <row r="31" spans="1:18" ht="24.95" customHeight="1" x14ac:dyDescent="0.35"/>
    <row r="32" spans="1:18" ht="24.95" customHeight="1" x14ac:dyDescent="0.35"/>
    <row r="33" ht="24.95" customHeight="1" x14ac:dyDescent="0.35"/>
    <row r="34" ht="24.95" customHeight="1" x14ac:dyDescent="0.35"/>
    <row r="35" ht="24.95" customHeight="1" x14ac:dyDescent="0.35"/>
    <row r="36" ht="24.95" customHeight="1" x14ac:dyDescent="0.35"/>
    <row r="37" ht="24.95" customHeight="1" x14ac:dyDescent="0.35"/>
    <row r="38" ht="24.95" customHeight="1" x14ac:dyDescent="0.35"/>
    <row r="39" ht="24.95" customHeight="1" x14ac:dyDescent="0.35"/>
    <row r="40" ht="24.95" customHeight="1" x14ac:dyDescent="0.35"/>
    <row r="41" ht="24.95" customHeight="1" x14ac:dyDescent="0.35"/>
    <row r="42" ht="24.95" customHeight="1" x14ac:dyDescent="0.35"/>
    <row r="43" ht="24.95" customHeight="1" x14ac:dyDescent="0.35"/>
    <row r="44" ht="24.95" customHeight="1" x14ac:dyDescent="0.35"/>
    <row r="45" ht="24.95" customHeight="1" x14ac:dyDescent="0.35"/>
    <row r="46" ht="24.95" customHeight="1" x14ac:dyDescent="0.35"/>
    <row r="47" ht="24.95" customHeight="1" x14ac:dyDescent="0.35"/>
    <row r="48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</sheetData>
  <mergeCells count="16">
    <mergeCell ref="A1:Q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Q2"/>
    <mergeCell ref="A26:G26"/>
    <mergeCell ref="A27:B27"/>
    <mergeCell ref="A28:B28"/>
    <mergeCell ref="D28:H28"/>
    <mergeCell ref="J28:O28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X67"/>
  <sheetViews>
    <sheetView zoomScale="75" zoomScaleNormal="75" workbookViewId="0">
      <selection activeCell="W5" sqref="W5"/>
    </sheetView>
  </sheetViews>
  <sheetFormatPr defaultRowHeight="23.25" x14ac:dyDescent="0.35"/>
  <cols>
    <col min="1" max="1" width="29.7109375" style="8" bestFit="1" customWidth="1"/>
    <col min="2" max="2" width="19.5703125" style="8" customWidth="1"/>
    <col min="3" max="3" width="15.85546875" style="7" customWidth="1"/>
    <col min="4" max="4" width="16.7109375" style="6" customWidth="1"/>
    <col min="5" max="7" width="6.42578125" style="5" bestFit="1" customWidth="1"/>
    <col min="8" max="8" width="10.7109375" style="5" customWidth="1"/>
    <col min="9" max="10" width="6.42578125" style="5" bestFit="1" customWidth="1"/>
    <col min="11" max="11" width="10.7109375" style="4" customWidth="1"/>
    <col min="12" max="12" width="10.7109375" style="1" customWidth="1"/>
    <col min="13" max="13" width="10.7109375" style="3" customWidth="1"/>
    <col min="14" max="16" width="10.7109375" style="1" customWidth="1"/>
    <col min="17" max="17" width="10.7109375" style="2" customWidth="1"/>
    <col min="18" max="18" width="10.7109375" style="1" customWidth="1"/>
    <col min="19" max="19" width="9.7109375" style="58" hidden="1" customWidth="1"/>
    <col min="20" max="24" width="5.7109375" style="1" customWidth="1"/>
    <col min="25" max="16384" width="9.140625" style="1"/>
  </cols>
  <sheetData>
    <row r="1" spans="1:24" ht="74.25" customHeight="1" thickBot="1" x14ac:dyDescent="0.55000000000000004">
      <c r="A1" s="815" t="s">
        <v>402</v>
      </c>
      <c r="B1" s="816"/>
      <c r="C1" s="816"/>
      <c r="D1" s="816"/>
      <c r="E1" s="816"/>
      <c r="F1" s="816"/>
      <c r="G1" s="816"/>
      <c r="H1" s="816"/>
      <c r="I1" s="816"/>
      <c r="J1" s="816"/>
      <c r="K1" s="817"/>
      <c r="L1" s="817"/>
      <c r="M1" s="817"/>
      <c r="N1" s="817"/>
      <c r="O1" s="817"/>
      <c r="P1" s="817"/>
      <c r="Q1" s="817"/>
      <c r="R1" s="818"/>
    </row>
    <row r="2" spans="1:24" ht="21.75" customHeight="1" x14ac:dyDescent="0.35">
      <c r="A2" s="758" t="s">
        <v>115</v>
      </c>
      <c r="B2" s="759"/>
      <c r="C2" s="761" t="s">
        <v>114</v>
      </c>
      <c r="D2" s="763" t="s">
        <v>113</v>
      </c>
      <c r="E2" s="765" t="s">
        <v>403</v>
      </c>
      <c r="F2" s="767" t="s">
        <v>404</v>
      </c>
      <c r="G2" s="769" t="s">
        <v>110</v>
      </c>
      <c r="H2" s="771" t="s">
        <v>109</v>
      </c>
      <c r="I2" s="774" t="s">
        <v>108</v>
      </c>
      <c r="J2" s="819" t="s">
        <v>107</v>
      </c>
      <c r="K2" s="715" t="s">
        <v>106</v>
      </c>
      <c r="L2" s="716"/>
      <c r="M2" s="716"/>
      <c r="N2" s="716"/>
      <c r="O2" s="716"/>
      <c r="P2" s="716"/>
      <c r="Q2" s="716"/>
      <c r="R2" s="821"/>
    </row>
    <row r="3" spans="1:24" s="53" customFormat="1" ht="154.5" customHeight="1" thickBot="1" x14ac:dyDescent="0.3">
      <c r="A3" s="758"/>
      <c r="B3" s="759"/>
      <c r="C3" s="761"/>
      <c r="D3" s="763"/>
      <c r="E3" s="765"/>
      <c r="F3" s="767"/>
      <c r="G3" s="769"/>
      <c r="H3" s="771"/>
      <c r="I3" s="774"/>
      <c r="J3" s="819"/>
      <c r="K3" s="250" t="s">
        <v>405</v>
      </c>
      <c r="L3" s="218" t="s">
        <v>406</v>
      </c>
      <c r="M3" s="218" t="s">
        <v>407</v>
      </c>
      <c r="N3" s="218" t="s">
        <v>408</v>
      </c>
      <c r="O3" s="218" t="s">
        <v>409</v>
      </c>
      <c r="P3" s="218" t="s">
        <v>124</v>
      </c>
      <c r="Q3" s="218" t="s">
        <v>121</v>
      </c>
      <c r="R3" s="251" t="s">
        <v>410</v>
      </c>
      <c r="S3" s="62"/>
    </row>
    <row r="4" spans="1:24" s="47" customFormat="1" ht="18.75" customHeight="1" thickBot="1" x14ac:dyDescent="0.3">
      <c r="A4" s="758"/>
      <c r="B4" s="759"/>
      <c r="C4" s="761"/>
      <c r="D4" s="763"/>
      <c r="E4" s="765"/>
      <c r="F4" s="767"/>
      <c r="G4" s="769"/>
      <c r="H4" s="771"/>
      <c r="I4" s="793"/>
      <c r="J4" s="820"/>
      <c r="K4" s="252" t="s">
        <v>411</v>
      </c>
      <c r="L4" s="253" t="s">
        <v>412</v>
      </c>
      <c r="M4" s="253" t="s">
        <v>92</v>
      </c>
      <c r="N4" s="254" t="s">
        <v>139</v>
      </c>
      <c r="O4" s="253" t="s">
        <v>413</v>
      </c>
      <c r="P4" s="253" t="s">
        <v>88</v>
      </c>
      <c r="Q4" s="253" t="s">
        <v>414</v>
      </c>
      <c r="R4" s="255" t="s">
        <v>415</v>
      </c>
      <c r="S4" s="68"/>
    </row>
    <row r="5" spans="1:24" s="516" customFormat="1" ht="26.1" customHeight="1" x14ac:dyDescent="0.35">
      <c r="A5" s="222" t="s">
        <v>276</v>
      </c>
      <c r="B5" s="256" t="s">
        <v>251</v>
      </c>
      <c r="C5" s="257">
        <v>38422</v>
      </c>
      <c r="D5" s="467" t="s">
        <v>416</v>
      </c>
      <c r="E5" s="468">
        <v>7</v>
      </c>
      <c r="F5" s="469">
        <v>6</v>
      </c>
      <c r="G5" s="470">
        <v>7</v>
      </c>
      <c r="H5" s="471">
        <f t="shared" ref="H5:H29" si="0">K5+L5+M5+N5+O5+P5+Q5+R5</f>
        <v>330</v>
      </c>
      <c r="I5" s="472">
        <v>4</v>
      </c>
      <c r="J5" s="470"/>
      <c r="K5" s="473">
        <v>50</v>
      </c>
      <c r="L5" s="474">
        <v>30</v>
      </c>
      <c r="M5" s="475">
        <v>50</v>
      </c>
      <c r="N5" s="475">
        <v>50</v>
      </c>
      <c r="O5" s="475">
        <v>50</v>
      </c>
      <c r="P5" s="476"/>
      <c r="Q5" s="475">
        <v>50</v>
      </c>
      <c r="R5" s="477">
        <v>50</v>
      </c>
      <c r="S5" s="466"/>
    </row>
    <row r="6" spans="1:24" s="516" customFormat="1" ht="26.1" customHeight="1" x14ac:dyDescent="0.35">
      <c r="A6" s="225" t="s">
        <v>417</v>
      </c>
      <c r="B6" s="79" t="s">
        <v>247</v>
      </c>
      <c r="C6" s="196">
        <v>38322</v>
      </c>
      <c r="D6" s="478" t="s">
        <v>416</v>
      </c>
      <c r="E6" s="479">
        <v>7</v>
      </c>
      <c r="F6" s="480">
        <v>7</v>
      </c>
      <c r="G6" s="417">
        <v>7</v>
      </c>
      <c r="H6" s="481">
        <f t="shared" si="0"/>
        <v>316</v>
      </c>
      <c r="I6" s="482">
        <v>9</v>
      </c>
      <c r="J6" s="417"/>
      <c r="K6" s="483">
        <v>20</v>
      </c>
      <c r="L6" s="421">
        <v>50</v>
      </c>
      <c r="M6" s="421">
        <v>50</v>
      </c>
      <c r="N6" s="421">
        <v>50</v>
      </c>
      <c r="O6" s="421">
        <v>46</v>
      </c>
      <c r="P6" s="484"/>
      <c r="Q6" s="421">
        <v>50</v>
      </c>
      <c r="R6" s="485">
        <v>50</v>
      </c>
      <c r="S6" s="466"/>
    </row>
    <row r="7" spans="1:24" s="516" customFormat="1" ht="26.1" customHeight="1" x14ac:dyDescent="0.35">
      <c r="A7" s="225" t="s">
        <v>248</v>
      </c>
      <c r="B7" s="79" t="s">
        <v>249</v>
      </c>
      <c r="C7" s="199">
        <v>38164</v>
      </c>
      <c r="D7" s="478" t="s">
        <v>416</v>
      </c>
      <c r="E7" s="486">
        <v>7</v>
      </c>
      <c r="F7" s="487">
        <v>5</v>
      </c>
      <c r="G7" s="488">
        <v>7</v>
      </c>
      <c r="H7" s="481">
        <f t="shared" si="0"/>
        <v>289</v>
      </c>
      <c r="I7" s="482"/>
      <c r="J7" s="488"/>
      <c r="K7" s="489">
        <v>30</v>
      </c>
      <c r="L7" s="421">
        <v>31</v>
      </c>
      <c r="M7" s="389">
        <v>34</v>
      </c>
      <c r="N7" s="421">
        <v>50</v>
      </c>
      <c r="O7" s="421">
        <v>50</v>
      </c>
      <c r="P7" s="484"/>
      <c r="Q7" s="421">
        <v>44</v>
      </c>
      <c r="R7" s="485">
        <v>50</v>
      </c>
      <c r="S7" s="466"/>
    </row>
    <row r="8" spans="1:24" s="516" customFormat="1" ht="26.1" customHeight="1" x14ac:dyDescent="0.35">
      <c r="A8" s="237" t="s">
        <v>242</v>
      </c>
      <c r="B8" s="201" t="s">
        <v>243</v>
      </c>
      <c r="C8" s="144">
        <v>38293</v>
      </c>
      <c r="D8" s="478" t="s">
        <v>5</v>
      </c>
      <c r="E8" s="486">
        <v>6</v>
      </c>
      <c r="F8" s="487">
        <v>6</v>
      </c>
      <c r="G8" s="488">
        <v>6</v>
      </c>
      <c r="H8" s="481">
        <f t="shared" si="0"/>
        <v>272</v>
      </c>
      <c r="I8" s="482">
        <v>9</v>
      </c>
      <c r="J8" s="488"/>
      <c r="K8" s="483">
        <v>33</v>
      </c>
      <c r="L8" s="484"/>
      <c r="M8" s="421">
        <v>41</v>
      </c>
      <c r="N8" s="421">
        <v>50</v>
      </c>
      <c r="O8" s="421">
        <v>48</v>
      </c>
      <c r="P8" s="484"/>
      <c r="Q8" s="421">
        <v>50</v>
      </c>
      <c r="R8" s="485">
        <v>50</v>
      </c>
      <c r="S8" s="466"/>
    </row>
    <row r="9" spans="1:24" s="516" customFormat="1" ht="26.1" customHeight="1" x14ac:dyDescent="0.35">
      <c r="A9" s="259" t="s">
        <v>265</v>
      </c>
      <c r="B9" s="260" t="s">
        <v>266</v>
      </c>
      <c r="C9" s="144">
        <v>38139</v>
      </c>
      <c r="D9" s="478" t="s">
        <v>11</v>
      </c>
      <c r="E9" s="486">
        <v>7</v>
      </c>
      <c r="F9" s="487">
        <v>5</v>
      </c>
      <c r="G9" s="488">
        <v>7</v>
      </c>
      <c r="H9" s="481">
        <f t="shared" si="0"/>
        <v>260</v>
      </c>
      <c r="I9" s="482"/>
      <c r="J9" s="488">
        <v>12</v>
      </c>
      <c r="K9" s="483">
        <v>20</v>
      </c>
      <c r="L9" s="421">
        <v>50</v>
      </c>
      <c r="M9" s="389">
        <v>27</v>
      </c>
      <c r="N9" s="484"/>
      <c r="O9" s="421">
        <v>50</v>
      </c>
      <c r="P9" s="389">
        <v>13</v>
      </c>
      <c r="Q9" s="421">
        <v>50</v>
      </c>
      <c r="R9" s="485">
        <v>50</v>
      </c>
      <c r="S9" s="466"/>
    </row>
    <row r="10" spans="1:24" s="466" customFormat="1" ht="26.1" customHeight="1" x14ac:dyDescent="0.35">
      <c r="A10" s="225" t="s">
        <v>255</v>
      </c>
      <c r="B10" s="119" t="s">
        <v>256</v>
      </c>
      <c r="C10" s="196">
        <v>38015</v>
      </c>
      <c r="D10" s="478" t="s">
        <v>8</v>
      </c>
      <c r="E10" s="486">
        <v>8</v>
      </c>
      <c r="F10" s="487">
        <v>5</v>
      </c>
      <c r="G10" s="488">
        <v>6</v>
      </c>
      <c r="H10" s="481">
        <f t="shared" si="0"/>
        <v>254</v>
      </c>
      <c r="I10" s="482"/>
      <c r="J10" s="488"/>
      <c r="K10" s="483">
        <v>50</v>
      </c>
      <c r="L10" s="421">
        <v>45</v>
      </c>
      <c r="M10" s="490">
        <v>0</v>
      </c>
      <c r="N10" s="490">
        <v>0</v>
      </c>
      <c r="O10" s="421">
        <v>50</v>
      </c>
      <c r="P10" s="421">
        <v>35</v>
      </c>
      <c r="Q10" s="389">
        <v>28</v>
      </c>
      <c r="R10" s="485">
        <v>46</v>
      </c>
      <c r="T10" s="516"/>
      <c r="U10" s="516"/>
      <c r="V10" s="516"/>
      <c r="W10" s="516"/>
      <c r="X10" s="516"/>
    </row>
    <row r="11" spans="1:24" s="466" customFormat="1" ht="26.1" customHeight="1" x14ac:dyDescent="0.35">
      <c r="A11" s="237" t="s">
        <v>418</v>
      </c>
      <c r="B11" s="202" t="s">
        <v>419</v>
      </c>
      <c r="C11" s="144">
        <v>38055</v>
      </c>
      <c r="D11" s="478" t="s">
        <v>5</v>
      </c>
      <c r="E11" s="491">
        <v>8</v>
      </c>
      <c r="F11" s="492">
        <v>5</v>
      </c>
      <c r="G11" s="493">
        <v>8</v>
      </c>
      <c r="H11" s="481">
        <f t="shared" si="0"/>
        <v>240</v>
      </c>
      <c r="I11" s="482">
        <v>5</v>
      </c>
      <c r="J11" s="493"/>
      <c r="K11" s="494">
        <v>17</v>
      </c>
      <c r="L11" s="495">
        <v>38</v>
      </c>
      <c r="M11" s="495">
        <v>37</v>
      </c>
      <c r="N11" s="496">
        <v>22</v>
      </c>
      <c r="O11" s="496">
        <v>12</v>
      </c>
      <c r="P11" s="495">
        <v>22</v>
      </c>
      <c r="Q11" s="495">
        <v>47</v>
      </c>
      <c r="R11" s="497">
        <v>45</v>
      </c>
      <c r="T11" s="516"/>
      <c r="U11" s="516"/>
      <c r="V11" s="516"/>
      <c r="W11" s="516"/>
      <c r="X11" s="516"/>
    </row>
    <row r="12" spans="1:24" s="516" customFormat="1" ht="26.1" customHeight="1" x14ac:dyDescent="0.35">
      <c r="A12" s="225" t="s">
        <v>420</v>
      </c>
      <c r="B12" s="89" t="s">
        <v>421</v>
      </c>
      <c r="C12" s="196">
        <v>38109</v>
      </c>
      <c r="D12" s="498" t="s">
        <v>8</v>
      </c>
      <c r="E12" s="479">
        <v>5</v>
      </c>
      <c r="F12" s="480">
        <v>5</v>
      </c>
      <c r="G12" s="417">
        <v>5</v>
      </c>
      <c r="H12" s="481">
        <f t="shared" si="0"/>
        <v>185</v>
      </c>
      <c r="I12" s="482"/>
      <c r="J12" s="417"/>
      <c r="K12" s="483">
        <v>20</v>
      </c>
      <c r="L12" s="421">
        <v>50</v>
      </c>
      <c r="M12" s="484"/>
      <c r="N12" s="421">
        <v>50</v>
      </c>
      <c r="O12" s="484"/>
      <c r="P12" s="484"/>
      <c r="Q12" s="421">
        <v>25</v>
      </c>
      <c r="R12" s="485">
        <v>40</v>
      </c>
      <c r="S12" s="466"/>
    </row>
    <row r="13" spans="1:24" s="516" customFormat="1" ht="26.1" customHeight="1" x14ac:dyDescent="0.35">
      <c r="A13" s="237" t="s">
        <v>422</v>
      </c>
      <c r="B13" s="202" t="s">
        <v>423</v>
      </c>
      <c r="C13" s="144">
        <v>38128</v>
      </c>
      <c r="D13" s="498" t="s">
        <v>8</v>
      </c>
      <c r="E13" s="486">
        <v>5</v>
      </c>
      <c r="F13" s="487">
        <v>4</v>
      </c>
      <c r="G13" s="488">
        <v>5</v>
      </c>
      <c r="H13" s="481">
        <f t="shared" si="0"/>
        <v>169</v>
      </c>
      <c r="I13" s="482"/>
      <c r="J13" s="488"/>
      <c r="K13" s="499"/>
      <c r="L13" s="389">
        <v>12</v>
      </c>
      <c r="M13" s="421">
        <v>50</v>
      </c>
      <c r="N13" s="421">
        <v>50</v>
      </c>
      <c r="O13" s="484"/>
      <c r="P13" s="421">
        <v>35</v>
      </c>
      <c r="Q13" s="421">
        <v>22</v>
      </c>
      <c r="R13" s="500"/>
      <c r="S13" s="466"/>
    </row>
    <row r="14" spans="1:24" s="516" customFormat="1" ht="26.1" customHeight="1" x14ac:dyDescent="0.35">
      <c r="A14" s="237" t="s">
        <v>261</v>
      </c>
      <c r="B14" s="202" t="s">
        <v>262</v>
      </c>
      <c r="C14" s="144">
        <v>38512</v>
      </c>
      <c r="D14" s="498" t="s">
        <v>5</v>
      </c>
      <c r="E14" s="479">
        <v>8</v>
      </c>
      <c r="F14" s="480">
        <v>2</v>
      </c>
      <c r="G14" s="417">
        <v>7</v>
      </c>
      <c r="H14" s="481">
        <f t="shared" si="0"/>
        <v>141</v>
      </c>
      <c r="I14" s="482">
        <v>4</v>
      </c>
      <c r="J14" s="417"/>
      <c r="K14" s="501">
        <v>36</v>
      </c>
      <c r="L14" s="389">
        <v>19</v>
      </c>
      <c r="M14" s="389">
        <v>13</v>
      </c>
      <c r="N14" s="421">
        <v>28</v>
      </c>
      <c r="O14" s="389">
        <v>28</v>
      </c>
      <c r="P14" s="389">
        <v>13</v>
      </c>
      <c r="Q14" s="490">
        <v>0</v>
      </c>
      <c r="R14" s="433">
        <v>4</v>
      </c>
      <c r="S14" s="466"/>
    </row>
    <row r="15" spans="1:24" s="516" customFormat="1" ht="26.1" customHeight="1" x14ac:dyDescent="0.35">
      <c r="A15" s="237" t="s">
        <v>259</v>
      </c>
      <c r="B15" s="202" t="s">
        <v>6</v>
      </c>
      <c r="C15" s="144">
        <v>38050</v>
      </c>
      <c r="D15" s="478" t="s">
        <v>416</v>
      </c>
      <c r="E15" s="486">
        <v>7</v>
      </c>
      <c r="F15" s="487">
        <v>4</v>
      </c>
      <c r="G15" s="488">
        <v>6</v>
      </c>
      <c r="H15" s="481">
        <f t="shared" si="0"/>
        <v>140</v>
      </c>
      <c r="I15" s="482"/>
      <c r="J15" s="488"/>
      <c r="K15" s="483">
        <v>31</v>
      </c>
      <c r="L15" s="421">
        <v>20</v>
      </c>
      <c r="M15" s="484"/>
      <c r="N15" s="490">
        <v>0</v>
      </c>
      <c r="O15" s="421">
        <v>38</v>
      </c>
      <c r="P15" s="421">
        <v>35</v>
      </c>
      <c r="Q15" s="389">
        <v>6</v>
      </c>
      <c r="R15" s="433">
        <v>10</v>
      </c>
      <c r="S15" s="466"/>
    </row>
    <row r="16" spans="1:24" s="516" customFormat="1" ht="26.1" customHeight="1" x14ac:dyDescent="0.35">
      <c r="A16" s="225" t="s">
        <v>148</v>
      </c>
      <c r="B16" s="79" t="s">
        <v>260</v>
      </c>
      <c r="C16" s="196">
        <v>38260</v>
      </c>
      <c r="D16" s="478" t="s">
        <v>8</v>
      </c>
      <c r="E16" s="486">
        <v>7</v>
      </c>
      <c r="F16" s="487">
        <v>3</v>
      </c>
      <c r="G16" s="488">
        <v>6</v>
      </c>
      <c r="H16" s="481">
        <f t="shared" si="0"/>
        <v>126</v>
      </c>
      <c r="I16" s="482"/>
      <c r="J16" s="488"/>
      <c r="K16" s="489">
        <v>30</v>
      </c>
      <c r="L16" s="421">
        <v>20</v>
      </c>
      <c r="M16" s="421">
        <v>16</v>
      </c>
      <c r="N16" s="484"/>
      <c r="O16" s="421">
        <v>22</v>
      </c>
      <c r="P16" s="389">
        <v>13</v>
      </c>
      <c r="Q16" s="389">
        <v>25</v>
      </c>
      <c r="R16" s="502">
        <v>0</v>
      </c>
      <c r="S16" s="466"/>
    </row>
    <row r="17" spans="1:24" s="516" customFormat="1" ht="26.1" customHeight="1" x14ac:dyDescent="0.35">
      <c r="A17" s="225" t="s">
        <v>424</v>
      </c>
      <c r="B17" s="79" t="s">
        <v>425</v>
      </c>
      <c r="C17" s="196">
        <v>38245</v>
      </c>
      <c r="D17" s="498" t="s">
        <v>8</v>
      </c>
      <c r="E17" s="486">
        <v>7</v>
      </c>
      <c r="F17" s="487">
        <v>1</v>
      </c>
      <c r="G17" s="488">
        <v>6</v>
      </c>
      <c r="H17" s="481">
        <f t="shared" si="0"/>
        <v>105</v>
      </c>
      <c r="I17" s="482"/>
      <c r="J17" s="488"/>
      <c r="K17" s="489">
        <v>19</v>
      </c>
      <c r="L17" s="389">
        <v>30</v>
      </c>
      <c r="M17" s="389">
        <v>25</v>
      </c>
      <c r="N17" s="490">
        <v>0</v>
      </c>
      <c r="O17" s="389">
        <v>4</v>
      </c>
      <c r="P17" s="421">
        <v>22</v>
      </c>
      <c r="Q17" s="484"/>
      <c r="R17" s="433">
        <v>5</v>
      </c>
      <c r="S17" s="466"/>
    </row>
    <row r="18" spans="1:24" s="516" customFormat="1" ht="26.1" customHeight="1" x14ac:dyDescent="0.35">
      <c r="A18" s="237" t="s">
        <v>291</v>
      </c>
      <c r="B18" s="198" t="s">
        <v>39</v>
      </c>
      <c r="C18" s="144">
        <v>38448</v>
      </c>
      <c r="D18" s="478" t="s">
        <v>11</v>
      </c>
      <c r="E18" s="486">
        <v>3</v>
      </c>
      <c r="F18" s="487">
        <v>2</v>
      </c>
      <c r="G18" s="488">
        <v>2</v>
      </c>
      <c r="H18" s="481">
        <f t="shared" si="0"/>
        <v>72</v>
      </c>
      <c r="I18" s="482"/>
      <c r="J18" s="488">
        <v>4</v>
      </c>
      <c r="K18" s="499"/>
      <c r="L18" s="490">
        <v>0</v>
      </c>
      <c r="M18" s="484"/>
      <c r="N18" s="421">
        <v>50</v>
      </c>
      <c r="O18" s="484"/>
      <c r="P18" s="421">
        <v>22</v>
      </c>
      <c r="Q18" s="484"/>
      <c r="R18" s="500"/>
      <c r="S18" s="466"/>
    </row>
    <row r="19" spans="1:24" s="516" customFormat="1" ht="26.1" customHeight="1" x14ac:dyDescent="0.35">
      <c r="A19" s="225" t="s">
        <v>426</v>
      </c>
      <c r="B19" s="79" t="s">
        <v>264</v>
      </c>
      <c r="C19" s="199">
        <v>38020</v>
      </c>
      <c r="D19" s="498" t="s">
        <v>8</v>
      </c>
      <c r="E19" s="486">
        <v>3</v>
      </c>
      <c r="F19" s="487">
        <v>2</v>
      </c>
      <c r="G19" s="488">
        <v>2</v>
      </c>
      <c r="H19" s="481">
        <f t="shared" si="0"/>
        <v>60</v>
      </c>
      <c r="I19" s="482"/>
      <c r="J19" s="488"/>
      <c r="K19" s="499"/>
      <c r="L19" s="484"/>
      <c r="M19" s="421">
        <v>25</v>
      </c>
      <c r="N19" s="490">
        <v>0</v>
      </c>
      <c r="O19" s="484"/>
      <c r="P19" s="421">
        <v>35</v>
      </c>
      <c r="Q19" s="484"/>
      <c r="R19" s="500"/>
      <c r="S19" s="466"/>
    </row>
    <row r="20" spans="1:24" s="516" customFormat="1" ht="26.1" customHeight="1" x14ac:dyDescent="0.35">
      <c r="A20" s="225" t="s">
        <v>238</v>
      </c>
      <c r="B20" s="89" t="s">
        <v>239</v>
      </c>
      <c r="C20" s="196">
        <v>38584</v>
      </c>
      <c r="D20" s="478" t="s">
        <v>11</v>
      </c>
      <c r="E20" s="486">
        <v>5</v>
      </c>
      <c r="F20" s="487">
        <v>1</v>
      </c>
      <c r="G20" s="488">
        <v>2</v>
      </c>
      <c r="H20" s="481">
        <f t="shared" si="0"/>
        <v>53</v>
      </c>
      <c r="I20" s="482"/>
      <c r="J20" s="488">
        <v>1</v>
      </c>
      <c r="K20" s="503">
        <v>30</v>
      </c>
      <c r="L20" s="484"/>
      <c r="M20" s="421">
        <v>23</v>
      </c>
      <c r="N20" s="490">
        <v>0</v>
      </c>
      <c r="O20" s="490">
        <v>0</v>
      </c>
      <c r="P20" s="484"/>
      <c r="Q20" s="484"/>
      <c r="R20" s="502">
        <v>0</v>
      </c>
      <c r="S20" s="466"/>
    </row>
    <row r="21" spans="1:24" s="516" customFormat="1" ht="26.1" customHeight="1" x14ac:dyDescent="0.35">
      <c r="A21" s="229" t="s">
        <v>427</v>
      </c>
      <c r="B21" s="204" t="s">
        <v>428</v>
      </c>
      <c r="C21" s="144">
        <v>38324</v>
      </c>
      <c r="D21" s="478" t="s">
        <v>416</v>
      </c>
      <c r="E21" s="486">
        <v>4</v>
      </c>
      <c r="F21" s="487">
        <v>1</v>
      </c>
      <c r="G21" s="488">
        <v>3</v>
      </c>
      <c r="H21" s="481">
        <f t="shared" si="0"/>
        <v>42</v>
      </c>
      <c r="I21" s="482"/>
      <c r="J21" s="488"/>
      <c r="K21" s="504"/>
      <c r="L21" s="389">
        <v>5</v>
      </c>
      <c r="M21" s="484"/>
      <c r="N21" s="484"/>
      <c r="O21" s="389">
        <v>2</v>
      </c>
      <c r="P21" s="421">
        <v>35</v>
      </c>
      <c r="Q21" s="484"/>
      <c r="R21" s="502">
        <v>0</v>
      </c>
      <c r="S21" s="466"/>
    </row>
    <row r="22" spans="1:24" s="516" customFormat="1" ht="26.1" customHeight="1" x14ac:dyDescent="0.35">
      <c r="A22" s="225" t="s">
        <v>429</v>
      </c>
      <c r="B22" s="79" t="s">
        <v>430</v>
      </c>
      <c r="C22" s="196">
        <v>38097</v>
      </c>
      <c r="D22" s="498" t="s">
        <v>5</v>
      </c>
      <c r="E22" s="486">
        <v>4</v>
      </c>
      <c r="F22" s="487">
        <v>0</v>
      </c>
      <c r="G22" s="488">
        <v>2</v>
      </c>
      <c r="H22" s="481">
        <f t="shared" si="0"/>
        <v>23</v>
      </c>
      <c r="I22" s="482"/>
      <c r="J22" s="488"/>
      <c r="K22" s="503">
        <v>14</v>
      </c>
      <c r="L22" s="484"/>
      <c r="M22" s="389">
        <v>9</v>
      </c>
      <c r="N22" s="484"/>
      <c r="O22" s="490">
        <v>0</v>
      </c>
      <c r="P22" s="490">
        <v>0</v>
      </c>
      <c r="Q22" s="484"/>
      <c r="R22" s="500"/>
      <c r="S22" s="466"/>
    </row>
    <row r="23" spans="1:24" s="516" customFormat="1" ht="26.1" customHeight="1" x14ac:dyDescent="0.35">
      <c r="A23" s="225" t="s">
        <v>287</v>
      </c>
      <c r="B23" s="79" t="s">
        <v>288</v>
      </c>
      <c r="C23" s="199">
        <v>38910</v>
      </c>
      <c r="D23" s="498" t="s">
        <v>416</v>
      </c>
      <c r="E23" s="486">
        <v>1</v>
      </c>
      <c r="F23" s="487">
        <v>0</v>
      </c>
      <c r="G23" s="488">
        <v>1</v>
      </c>
      <c r="H23" s="481">
        <f t="shared" si="0"/>
        <v>3</v>
      </c>
      <c r="I23" s="482"/>
      <c r="J23" s="488"/>
      <c r="K23" s="504"/>
      <c r="L23" s="484"/>
      <c r="M23" s="484"/>
      <c r="N23" s="484"/>
      <c r="O23" s="484"/>
      <c r="P23" s="490">
        <v>0</v>
      </c>
      <c r="Q23" s="389">
        <v>3</v>
      </c>
      <c r="R23" s="500"/>
      <c r="S23" s="466"/>
    </row>
    <row r="24" spans="1:24" s="516" customFormat="1" ht="26.1" customHeight="1" x14ac:dyDescent="0.35">
      <c r="A24" s="237" t="s">
        <v>431</v>
      </c>
      <c r="B24" s="202" t="s">
        <v>432</v>
      </c>
      <c r="C24" s="144">
        <v>38235</v>
      </c>
      <c r="D24" s="478" t="s">
        <v>8</v>
      </c>
      <c r="E24" s="486">
        <v>1</v>
      </c>
      <c r="F24" s="487">
        <v>0</v>
      </c>
      <c r="G24" s="488">
        <v>0</v>
      </c>
      <c r="H24" s="481">
        <f t="shared" si="0"/>
        <v>0</v>
      </c>
      <c r="I24" s="482"/>
      <c r="J24" s="488"/>
      <c r="K24" s="499"/>
      <c r="L24" s="484"/>
      <c r="M24" s="484"/>
      <c r="N24" s="484"/>
      <c r="O24" s="484"/>
      <c r="P24" s="490">
        <v>0</v>
      </c>
      <c r="Q24" s="484"/>
      <c r="R24" s="500"/>
      <c r="S24" s="466"/>
    </row>
    <row r="25" spans="1:24" s="516" customFormat="1" ht="26.1" customHeight="1" x14ac:dyDescent="0.35">
      <c r="A25" s="225" t="s">
        <v>433</v>
      </c>
      <c r="B25" s="79" t="s">
        <v>434</v>
      </c>
      <c r="C25" s="196">
        <v>38077</v>
      </c>
      <c r="D25" s="478" t="s">
        <v>11</v>
      </c>
      <c r="E25" s="486">
        <v>1</v>
      </c>
      <c r="F25" s="487">
        <v>0</v>
      </c>
      <c r="G25" s="488">
        <v>0</v>
      </c>
      <c r="H25" s="481">
        <f t="shared" si="0"/>
        <v>0</v>
      </c>
      <c r="I25" s="482"/>
      <c r="J25" s="488">
        <v>0</v>
      </c>
      <c r="K25" s="499"/>
      <c r="L25" s="505"/>
      <c r="M25" s="484"/>
      <c r="N25" s="505"/>
      <c r="O25" s="484"/>
      <c r="P25" s="484"/>
      <c r="Q25" s="490">
        <v>0</v>
      </c>
      <c r="R25" s="500"/>
      <c r="S25" s="466"/>
    </row>
    <row r="26" spans="1:24" s="516" customFormat="1" ht="26.1" customHeight="1" x14ac:dyDescent="0.35">
      <c r="A26" s="237" t="s">
        <v>287</v>
      </c>
      <c r="B26" s="202" t="s">
        <v>302</v>
      </c>
      <c r="C26" s="144">
        <v>38951</v>
      </c>
      <c r="D26" s="478" t="s">
        <v>416</v>
      </c>
      <c r="E26" s="486">
        <v>0</v>
      </c>
      <c r="F26" s="487">
        <v>0</v>
      </c>
      <c r="G26" s="488">
        <v>0</v>
      </c>
      <c r="H26" s="481">
        <f t="shared" si="0"/>
        <v>0</v>
      </c>
      <c r="I26" s="482"/>
      <c r="J26" s="488"/>
      <c r="K26" s="504"/>
      <c r="L26" s="484"/>
      <c r="M26" s="484"/>
      <c r="N26" s="484"/>
      <c r="O26" s="484"/>
      <c r="P26" s="484"/>
      <c r="Q26" s="484"/>
      <c r="R26" s="500"/>
      <c r="S26" s="466"/>
    </row>
    <row r="27" spans="1:24" s="516" customFormat="1" ht="26.1" customHeight="1" x14ac:dyDescent="0.35">
      <c r="A27" s="225" t="s">
        <v>283</v>
      </c>
      <c r="B27" s="79" t="s">
        <v>284</v>
      </c>
      <c r="C27" s="199">
        <v>38672</v>
      </c>
      <c r="D27" s="498" t="s">
        <v>416</v>
      </c>
      <c r="E27" s="486">
        <v>0</v>
      </c>
      <c r="F27" s="487">
        <v>0</v>
      </c>
      <c r="G27" s="488">
        <v>0</v>
      </c>
      <c r="H27" s="481">
        <f t="shared" si="0"/>
        <v>0</v>
      </c>
      <c r="I27" s="482"/>
      <c r="J27" s="488"/>
      <c r="K27" s="499"/>
      <c r="L27" s="484"/>
      <c r="M27" s="484"/>
      <c r="N27" s="505"/>
      <c r="O27" s="484"/>
      <c r="P27" s="484"/>
      <c r="Q27" s="484"/>
      <c r="R27" s="500"/>
      <c r="S27" s="466"/>
    </row>
    <row r="28" spans="1:24" s="516" customFormat="1" ht="26.1" customHeight="1" x14ac:dyDescent="0.35">
      <c r="A28" s="225" t="s">
        <v>281</v>
      </c>
      <c r="B28" s="89" t="s">
        <v>282</v>
      </c>
      <c r="C28" s="199">
        <v>39031</v>
      </c>
      <c r="D28" s="478" t="s">
        <v>8</v>
      </c>
      <c r="E28" s="506">
        <v>0</v>
      </c>
      <c r="F28" s="507">
        <v>0</v>
      </c>
      <c r="G28" s="375">
        <v>0</v>
      </c>
      <c r="H28" s="481">
        <f t="shared" si="0"/>
        <v>0</v>
      </c>
      <c r="I28" s="482"/>
      <c r="J28" s="375"/>
      <c r="K28" s="504"/>
      <c r="L28" s="484"/>
      <c r="M28" s="484"/>
      <c r="N28" s="484"/>
      <c r="O28" s="484"/>
      <c r="P28" s="484"/>
      <c r="Q28" s="484"/>
      <c r="R28" s="500"/>
      <c r="S28" s="466"/>
      <c r="T28" s="466"/>
      <c r="U28" s="466"/>
      <c r="V28" s="466"/>
      <c r="W28" s="466"/>
      <c r="X28" s="466"/>
    </row>
    <row r="29" spans="1:24" s="516" customFormat="1" ht="26.1" customHeight="1" thickBot="1" x14ac:dyDescent="0.4">
      <c r="A29" s="240" t="s">
        <v>303</v>
      </c>
      <c r="B29" s="261" t="s">
        <v>213</v>
      </c>
      <c r="C29" s="262">
        <v>38579</v>
      </c>
      <c r="D29" s="508" t="s">
        <v>416</v>
      </c>
      <c r="E29" s="509">
        <v>0</v>
      </c>
      <c r="F29" s="510">
        <v>0</v>
      </c>
      <c r="G29" s="511">
        <v>0</v>
      </c>
      <c r="H29" s="512">
        <f t="shared" si="0"/>
        <v>0</v>
      </c>
      <c r="I29" s="482"/>
      <c r="J29" s="488"/>
      <c r="K29" s="513"/>
      <c r="L29" s="514"/>
      <c r="M29" s="514"/>
      <c r="N29" s="514"/>
      <c r="O29" s="514"/>
      <c r="P29" s="514"/>
      <c r="Q29" s="514"/>
      <c r="R29" s="515"/>
      <c r="S29" s="466"/>
    </row>
    <row r="30" spans="1:24" s="22" customFormat="1" ht="26.1" customHeight="1" thickBot="1" x14ac:dyDescent="0.4">
      <c r="A30" s="822" t="s">
        <v>435</v>
      </c>
      <c r="B30" s="823"/>
      <c r="C30" s="823"/>
      <c r="D30" s="823"/>
      <c r="E30" s="823"/>
      <c r="F30" s="823"/>
      <c r="G30" s="824"/>
      <c r="H30" s="126">
        <v>120</v>
      </c>
      <c r="I30" s="21"/>
      <c r="J30" s="265"/>
      <c r="K30" s="266"/>
      <c r="L30" s="20"/>
      <c r="M30" s="20"/>
      <c r="N30" s="20"/>
      <c r="O30" s="20"/>
      <c r="P30" s="20">
        <v>120</v>
      </c>
      <c r="Q30" s="20"/>
      <c r="R30" s="19"/>
      <c r="S30" s="58"/>
    </row>
    <row r="31" spans="1:24" s="15" customFormat="1" ht="26.1" customHeight="1" thickBot="1" x14ac:dyDescent="0.4">
      <c r="A31" s="825" t="s">
        <v>267</v>
      </c>
      <c r="B31" s="826"/>
      <c r="C31" s="826"/>
      <c r="D31" s="826"/>
      <c r="E31" s="826"/>
      <c r="F31" s="826"/>
      <c r="G31" s="827"/>
      <c r="H31" s="267"/>
      <c r="I31" s="268">
        <v>2</v>
      </c>
      <c r="J31" s="269"/>
      <c r="K31" s="270"/>
      <c r="L31" s="271"/>
      <c r="M31" s="271"/>
      <c r="N31" s="271"/>
      <c r="O31" s="271"/>
      <c r="P31" s="271"/>
      <c r="Q31" s="271"/>
      <c r="R31" s="272"/>
      <c r="S31" s="128"/>
    </row>
    <row r="32" spans="1:24" s="15" customFormat="1" ht="26.1" customHeight="1" thickBot="1" x14ac:dyDescent="0.4">
      <c r="A32" s="794" t="s">
        <v>436</v>
      </c>
      <c r="B32" s="795"/>
      <c r="C32" s="795"/>
      <c r="D32" s="795"/>
      <c r="E32" s="795"/>
      <c r="F32" s="795"/>
      <c r="G32" s="796"/>
      <c r="H32" s="267"/>
      <c r="I32" s="21">
        <v>1</v>
      </c>
      <c r="J32" s="273"/>
      <c r="K32" s="274"/>
      <c r="L32" s="20"/>
      <c r="M32" s="20"/>
      <c r="N32" s="20"/>
      <c r="O32" s="20"/>
      <c r="P32" s="20"/>
      <c r="Q32" s="20"/>
      <c r="R32" s="19"/>
      <c r="S32" s="128"/>
    </row>
    <row r="33" spans="1:19" s="15" customFormat="1" ht="24.95" customHeight="1" thickBot="1" x14ac:dyDescent="0.4">
      <c r="A33" s="794" t="s">
        <v>3</v>
      </c>
      <c r="B33" s="795"/>
      <c r="C33" s="795"/>
      <c r="D33" s="795"/>
      <c r="E33" s="795"/>
      <c r="F33" s="795"/>
      <c r="G33" s="796"/>
      <c r="H33" s="275"/>
      <c r="I33" s="18"/>
      <c r="J33" s="276"/>
      <c r="K33" s="277"/>
      <c r="L33" s="17"/>
      <c r="M33" s="17"/>
      <c r="N33" s="17"/>
      <c r="O33" s="17"/>
      <c r="P33" s="17"/>
      <c r="Q33" s="17"/>
      <c r="R33" s="16"/>
      <c r="S33" s="128"/>
    </row>
    <row r="34" spans="1:19" ht="24.95" customHeight="1" x14ac:dyDescent="0.35">
      <c r="D34" s="797" t="s">
        <v>437</v>
      </c>
      <c r="E34" s="798"/>
      <c r="F34" s="798"/>
      <c r="G34" s="799"/>
      <c r="H34" s="171">
        <f>SUM(H5:H33)</f>
        <v>3200</v>
      </c>
      <c r="I34" s="13"/>
      <c r="J34" s="803" t="s">
        <v>306</v>
      </c>
      <c r="K34" s="804"/>
      <c r="L34" s="804"/>
      <c r="M34" s="805"/>
      <c r="N34" s="278"/>
      <c r="O34" s="809" t="s">
        <v>401</v>
      </c>
      <c r="P34" s="810"/>
      <c r="Q34" s="810"/>
      <c r="R34" s="811"/>
    </row>
    <row r="35" spans="1:19" ht="24.95" customHeight="1" thickBot="1" x14ac:dyDescent="0.4">
      <c r="D35" s="800"/>
      <c r="E35" s="801"/>
      <c r="F35" s="801"/>
      <c r="G35" s="802"/>
      <c r="J35" s="806"/>
      <c r="K35" s="807"/>
      <c r="L35" s="807"/>
      <c r="M35" s="808"/>
      <c r="O35" s="812"/>
      <c r="P35" s="813"/>
      <c r="Q35" s="813"/>
      <c r="R35" s="814"/>
    </row>
    <row r="36" spans="1:19" ht="24.95" customHeight="1" x14ac:dyDescent="0.35"/>
    <row r="37" spans="1:19" ht="24.95" customHeight="1" x14ac:dyDescent="0.35"/>
    <row r="38" spans="1:19" ht="24.95" customHeight="1" x14ac:dyDescent="0.35"/>
    <row r="39" spans="1:19" ht="24.95" customHeight="1" x14ac:dyDescent="0.35"/>
    <row r="40" spans="1:19" ht="24.95" customHeight="1" x14ac:dyDescent="0.35"/>
    <row r="41" spans="1:19" ht="24.95" customHeight="1" x14ac:dyDescent="0.35"/>
    <row r="42" spans="1:19" ht="24.95" customHeight="1" x14ac:dyDescent="0.35"/>
    <row r="43" spans="1:19" ht="24.95" customHeight="1" x14ac:dyDescent="0.35"/>
    <row r="44" spans="1:19" ht="24.95" customHeight="1" x14ac:dyDescent="0.35"/>
    <row r="45" spans="1:19" ht="24.95" customHeight="1" x14ac:dyDescent="0.35"/>
    <row r="46" spans="1:19" ht="24.95" customHeight="1" x14ac:dyDescent="0.35"/>
    <row r="47" spans="1:19" ht="24.95" customHeight="1" x14ac:dyDescent="0.35"/>
    <row r="48" spans="1:19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</sheetData>
  <mergeCells count="18">
    <mergeCell ref="A30:G30"/>
    <mergeCell ref="A31:G31"/>
    <mergeCell ref="A1:R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R2"/>
    <mergeCell ref="A32:G32"/>
    <mergeCell ref="A33:G33"/>
    <mergeCell ref="D34:G35"/>
    <mergeCell ref="J34:M35"/>
    <mergeCell ref="O34:R35"/>
  </mergeCells>
  <pageMargins left="0.39370078740157483" right="0.17" top="0.27559055118110237" bottom="0.27559055118110237" header="0" footer="0"/>
  <pageSetup paperSize="9"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P74"/>
  <sheetViews>
    <sheetView topLeftCell="A7" zoomScale="85" zoomScaleNormal="85" workbookViewId="0">
      <selection activeCell="G17" sqref="G17"/>
    </sheetView>
  </sheetViews>
  <sheetFormatPr defaultRowHeight="23.25" x14ac:dyDescent="0.35"/>
  <cols>
    <col min="1" max="1" width="27" style="8" bestFit="1" customWidth="1"/>
    <col min="2" max="2" width="17.85546875" style="8" customWidth="1"/>
    <col min="3" max="3" width="15.7109375" style="131" bestFit="1" customWidth="1"/>
    <col min="4" max="4" width="17.85546875" style="6" customWidth="1"/>
    <col min="5" max="7" width="6" style="5" bestFit="1" customWidth="1"/>
    <col min="8" max="8" width="7.5703125" style="5" bestFit="1" customWidth="1"/>
    <col min="9" max="10" width="6.42578125" style="5" bestFit="1" customWidth="1"/>
    <col min="11" max="17" width="6.7109375" style="1" customWidth="1"/>
    <col min="18" max="18" width="6.7109375" style="3" customWidth="1"/>
    <col min="19" max="19" width="6.7109375" style="4" customWidth="1"/>
    <col min="20" max="22" width="6.7109375" style="1" customWidth="1"/>
    <col min="23" max="23" width="9.7109375" style="58" hidden="1" customWidth="1"/>
    <col min="24" max="28" width="5.7109375" style="1" customWidth="1"/>
    <col min="29" max="16384" width="9.140625" style="1"/>
  </cols>
  <sheetData>
    <row r="1" spans="1:510" ht="32.25" thickBot="1" x14ac:dyDescent="0.55000000000000004">
      <c r="A1" s="841" t="s">
        <v>193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  <c r="P1" s="842"/>
      <c r="Q1" s="842"/>
      <c r="R1" s="842"/>
      <c r="S1" s="842"/>
      <c r="T1" s="842"/>
      <c r="U1" s="842"/>
      <c r="V1" s="842"/>
    </row>
    <row r="2" spans="1:510" ht="21.75" customHeight="1" thickBot="1" x14ac:dyDescent="0.4">
      <c r="A2" s="756" t="s">
        <v>115</v>
      </c>
      <c r="B2" s="757"/>
      <c r="C2" s="760" t="s">
        <v>114</v>
      </c>
      <c r="D2" s="762" t="s">
        <v>113</v>
      </c>
      <c r="E2" s="764" t="s">
        <v>112</v>
      </c>
      <c r="F2" s="766" t="s">
        <v>111</v>
      </c>
      <c r="G2" s="768" t="s">
        <v>110</v>
      </c>
      <c r="H2" s="770" t="s">
        <v>109</v>
      </c>
      <c r="I2" s="773" t="s">
        <v>108</v>
      </c>
      <c r="J2" s="775" t="s">
        <v>107</v>
      </c>
      <c r="K2" s="756" t="s">
        <v>106</v>
      </c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57"/>
    </row>
    <row r="3" spans="1:510" s="53" customFormat="1" ht="154.5" customHeight="1" thickBot="1" x14ac:dyDescent="0.3">
      <c r="A3" s="758"/>
      <c r="B3" s="759"/>
      <c r="C3" s="761"/>
      <c r="D3" s="763"/>
      <c r="E3" s="765"/>
      <c r="F3" s="767"/>
      <c r="G3" s="769"/>
      <c r="H3" s="771"/>
      <c r="I3" s="774"/>
      <c r="J3" s="769"/>
      <c r="K3" s="60" t="s">
        <v>194</v>
      </c>
      <c r="L3" s="55" t="s">
        <v>195</v>
      </c>
      <c r="M3" s="55" t="s">
        <v>196</v>
      </c>
      <c r="N3" s="55" t="s">
        <v>197</v>
      </c>
      <c r="O3" s="55" t="s">
        <v>198</v>
      </c>
      <c r="P3" s="55" t="s">
        <v>199</v>
      </c>
      <c r="Q3" s="55" t="s">
        <v>200</v>
      </c>
      <c r="R3" s="55" t="s">
        <v>201</v>
      </c>
      <c r="S3" s="56" t="s">
        <v>202</v>
      </c>
      <c r="T3" s="56" t="s">
        <v>121</v>
      </c>
      <c r="U3" s="56" t="s">
        <v>203</v>
      </c>
      <c r="V3" s="54" t="s">
        <v>204</v>
      </c>
      <c r="W3" s="62"/>
    </row>
    <row r="4" spans="1:510" s="47" customFormat="1" ht="18.75" customHeight="1" thickBot="1" x14ac:dyDescent="0.3">
      <c r="A4" s="758"/>
      <c r="B4" s="759"/>
      <c r="C4" s="761"/>
      <c r="D4" s="763"/>
      <c r="E4" s="765"/>
      <c r="F4" s="767"/>
      <c r="G4" s="769"/>
      <c r="H4" s="772"/>
      <c r="I4" s="774"/>
      <c r="J4" s="769"/>
      <c r="K4" s="132" t="s">
        <v>86</v>
      </c>
      <c r="L4" s="133" t="s">
        <v>205</v>
      </c>
      <c r="M4" s="133" t="s">
        <v>135</v>
      </c>
      <c r="N4" s="133" t="s">
        <v>206</v>
      </c>
      <c r="O4" s="133" t="s">
        <v>207</v>
      </c>
      <c r="P4" s="133" t="s">
        <v>138</v>
      </c>
      <c r="Q4" s="134" t="s">
        <v>208</v>
      </c>
      <c r="R4" s="133" t="s">
        <v>138</v>
      </c>
      <c r="S4" s="135" t="s">
        <v>86</v>
      </c>
      <c r="T4" s="135" t="s">
        <v>82</v>
      </c>
      <c r="U4" s="133" t="s">
        <v>86</v>
      </c>
      <c r="V4" s="136" t="s">
        <v>92</v>
      </c>
      <c r="W4" s="68"/>
    </row>
    <row r="5" spans="1:510" s="523" customFormat="1" ht="26.1" customHeight="1" x14ac:dyDescent="0.35">
      <c r="A5" s="137" t="s">
        <v>209</v>
      </c>
      <c r="B5" s="138" t="s">
        <v>210</v>
      </c>
      <c r="C5" s="517">
        <v>37712</v>
      </c>
      <c r="D5" s="139" t="s">
        <v>142</v>
      </c>
      <c r="E5" s="44">
        <v>12</v>
      </c>
      <c r="F5" s="71">
        <v>12</v>
      </c>
      <c r="G5" s="72">
        <v>12</v>
      </c>
      <c r="H5" s="73">
        <f t="shared" ref="H5:H38" si="0">K5+L5+M5+N5+O5+P5+Q5+R5+S5+T5+U5+V5</f>
        <v>690</v>
      </c>
      <c r="I5" s="74">
        <v>3</v>
      </c>
      <c r="J5" s="140"/>
      <c r="K5" s="76">
        <v>60</v>
      </c>
      <c r="L5" s="77">
        <v>60</v>
      </c>
      <c r="M5" s="77">
        <v>60</v>
      </c>
      <c r="N5" s="77">
        <v>60</v>
      </c>
      <c r="O5" s="77">
        <v>60</v>
      </c>
      <c r="P5" s="77">
        <v>60</v>
      </c>
      <c r="Q5" s="77">
        <v>60</v>
      </c>
      <c r="R5" s="77">
        <v>30</v>
      </c>
      <c r="S5" s="76">
        <v>60</v>
      </c>
      <c r="T5" s="77">
        <v>60</v>
      </c>
      <c r="U5" s="77">
        <v>60</v>
      </c>
      <c r="V5" s="141">
        <v>60</v>
      </c>
      <c r="W5" s="522">
        <f>SUM(S5:V5)</f>
        <v>240</v>
      </c>
    </row>
    <row r="6" spans="1:510" s="523" customFormat="1" ht="26.1" customHeight="1" x14ac:dyDescent="0.35">
      <c r="A6" s="142" t="s">
        <v>211</v>
      </c>
      <c r="B6" s="143" t="s">
        <v>172</v>
      </c>
      <c r="C6" s="518">
        <v>37785</v>
      </c>
      <c r="D6" s="145" t="s">
        <v>143</v>
      </c>
      <c r="E6" s="91">
        <v>11</v>
      </c>
      <c r="F6" s="81">
        <v>11</v>
      </c>
      <c r="G6" s="82">
        <v>11</v>
      </c>
      <c r="H6" s="83">
        <f t="shared" si="0"/>
        <v>650</v>
      </c>
      <c r="I6" s="43">
        <v>16</v>
      </c>
      <c r="J6" s="82"/>
      <c r="K6" s="85">
        <v>60</v>
      </c>
      <c r="L6" s="86">
        <v>60</v>
      </c>
      <c r="M6" s="86">
        <v>60</v>
      </c>
      <c r="N6" s="86">
        <v>60</v>
      </c>
      <c r="O6" s="86">
        <v>60</v>
      </c>
      <c r="P6" s="86">
        <v>50</v>
      </c>
      <c r="Q6" s="86">
        <v>60</v>
      </c>
      <c r="R6" s="84"/>
      <c r="S6" s="85">
        <v>60</v>
      </c>
      <c r="T6" s="86">
        <v>60</v>
      </c>
      <c r="U6" s="86">
        <v>60</v>
      </c>
      <c r="V6" s="146">
        <v>60</v>
      </c>
      <c r="W6" s="522">
        <f>SUM(S6:V6)</f>
        <v>240</v>
      </c>
    </row>
    <row r="7" spans="1:510" s="523" customFormat="1" ht="26.1" customHeight="1" x14ac:dyDescent="0.35">
      <c r="A7" s="142" t="s">
        <v>212</v>
      </c>
      <c r="B7" s="147" t="s">
        <v>213</v>
      </c>
      <c r="C7" s="518">
        <v>37761</v>
      </c>
      <c r="D7" s="145" t="s">
        <v>142</v>
      </c>
      <c r="E7" s="91">
        <v>11</v>
      </c>
      <c r="F7" s="81">
        <v>11</v>
      </c>
      <c r="G7" s="82">
        <v>11</v>
      </c>
      <c r="H7" s="83">
        <f t="shared" si="0"/>
        <v>627</v>
      </c>
      <c r="I7" s="91">
        <v>1</v>
      </c>
      <c r="J7" s="82"/>
      <c r="K7" s="85">
        <v>60</v>
      </c>
      <c r="L7" s="86">
        <v>60</v>
      </c>
      <c r="M7" s="86">
        <v>60</v>
      </c>
      <c r="N7" s="86">
        <v>60</v>
      </c>
      <c r="O7" s="86">
        <v>27</v>
      </c>
      <c r="P7" s="86">
        <v>60</v>
      </c>
      <c r="Q7" s="86">
        <v>60</v>
      </c>
      <c r="R7" s="84"/>
      <c r="S7" s="85">
        <v>60</v>
      </c>
      <c r="T7" s="86">
        <v>60</v>
      </c>
      <c r="U7" s="86">
        <v>60</v>
      </c>
      <c r="V7" s="146">
        <v>60</v>
      </c>
      <c r="W7" s="522"/>
    </row>
    <row r="8" spans="1:510" s="523" customFormat="1" ht="26.1" customHeight="1" x14ac:dyDescent="0.35">
      <c r="A8" s="142" t="s">
        <v>214</v>
      </c>
      <c r="B8" s="147" t="s">
        <v>77</v>
      </c>
      <c r="C8" s="518">
        <v>37698</v>
      </c>
      <c r="D8" s="145" t="s">
        <v>143</v>
      </c>
      <c r="E8" s="91">
        <v>11</v>
      </c>
      <c r="F8" s="81">
        <v>11</v>
      </c>
      <c r="G8" s="82">
        <v>11</v>
      </c>
      <c r="H8" s="83">
        <f t="shared" si="0"/>
        <v>624</v>
      </c>
      <c r="I8" s="91">
        <v>7</v>
      </c>
      <c r="J8" s="82"/>
      <c r="K8" s="88">
        <v>55</v>
      </c>
      <c r="L8" s="86">
        <v>51</v>
      </c>
      <c r="M8" s="86">
        <v>60</v>
      </c>
      <c r="N8" s="86">
        <v>60</v>
      </c>
      <c r="O8" s="86">
        <v>43</v>
      </c>
      <c r="P8" s="86">
        <v>60</v>
      </c>
      <c r="Q8" s="86">
        <v>60</v>
      </c>
      <c r="R8" s="84"/>
      <c r="S8" s="88">
        <v>59</v>
      </c>
      <c r="T8" s="86">
        <v>57</v>
      </c>
      <c r="U8" s="86">
        <v>59</v>
      </c>
      <c r="V8" s="146">
        <v>60</v>
      </c>
      <c r="W8" s="522"/>
    </row>
    <row r="9" spans="1:510" s="523" customFormat="1" ht="26.1" customHeight="1" x14ac:dyDescent="0.35">
      <c r="A9" s="148" t="s">
        <v>13</v>
      </c>
      <c r="B9" s="147" t="s">
        <v>215</v>
      </c>
      <c r="C9" s="518">
        <v>37622</v>
      </c>
      <c r="D9" s="145" t="s">
        <v>143</v>
      </c>
      <c r="E9" s="91">
        <v>10</v>
      </c>
      <c r="F9" s="81">
        <v>10</v>
      </c>
      <c r="G9" s="82">
        <v>10</v>
      </c>
      <c r="H9" s="83">
        <f t="shared" si="0"/>
        <v>511</v>
      </c>
      <c r="I9" s="91">
        <v>3</v>
      </c>
      <c r="J9" s="82"/>
      <c r="K9" s="88">
        <v>45</v>
      </c>
      <c r="L9" s="86">
        <v>60</v>
      </c>
      <c r="M9" s="86">
        <v>35</v>
      </c>
      <c r="N9" s="86">
        <v>60</v>
      </c>
      <c r="O9" s="86">
        <v>37</v>
      </c>
      <c r="P9" s="86">
        <v>43</v>
      </c>
      <c r="Q9" s="86">
        <v>56</v>
      </c>
      <c r="R9" s="84"/>
      <c r="S9" s="88">
        <v>57</v>
      </c>
      <c r="T9" s="86">
        <v>60</v>
      </c>
      <c r="U9" s="86">
        <v>58</v>
      </c>
      <c r="V9" s="149"/>
      <c r="W9" s="522">
        <f t="shared" ref="W9:W14" si="1">SUM(S9:V9)</f>
        <v>175</v>
      </c>
    </row>
    <row r="10" spans="1:510" s="523" customFormat="1" ht="26.1" customHeight="1" x14ac:dyDescent="0.35">
      <c r="A10" s="142" t="s">
        <v>216</v>
      </c>
      <c r="B10" s="147" t="s">
        <v>217</v>
      </c>
      <c r="C10" s="518">
        <v>37732</v>
      </c>
      <c r="D10" s="145" t="s">
        <v>149</v>
      </c>
      <c r="E10" s="91">
        <v>9</v>
      </c>
      <c r="F10" s="81">
        <v>9</v>
      </c>
      <c r="G10" s="82">
        <v>9</v>
      </c>
      <c r="H10" s="83">
        <f t="shared" si="0"/>
        <v>510</v>
      </c>
      <c r="I10" s="91"/>
      <c r="J10" s="150">
        <v>5</v>
      </c>
      <c r="K10" s="88">
        <v>60</v>
      </c>
      <c r="L10" s="86">
        <v>30</v>
      </c>
      <c r="M10" s="84"/>
      <c r="N10" s="84"/>
      <c r="O10" s="84"/>
      <c r="P10" s="86">
        <v>60</v>
      </c>
      <c r="Q10" s="86">
        <v>60</v>
      </c>
      <c r="R10" s="86">
        <v>60</v>
      </c>
      <c r="S10" s="88">
        <v>60</v>
      </c>
      <c r="T10" s="86">
        <v>60</v>
      </c>
      <c r="U10" s="86">
        <v>60</v>
      </c>
      <c r="V10" s="146">
        <v>60</v>
      </c>
      <c r="W10" s="522">
        <f t="shared" si="1"/>
        <v>240</v>
      </c>
    </row>
    <row r="11" spans="1:510" s="523" customFormat="1" ht="26.1" customHeight="1" x14ac:dyDescent="0.35">
      <c r="A11" s="142" t="s">
        <v>218</v>
      </c>
      <c r="B11" s="147" t="s">
        <v>219</v>
      </c>
      <c r="C11" s="518">
        <v>37811</v>
      </c>
      <c r="D11" s="151" t="s">
        <v>142</v>
      </c>
      <c r="E11" s="91">
        <v>9</v>
      </c>
      <c r="F11" s="81">
        <v>7</v>
      </c>
      <c r="G11" s="82">
        <v>9</v>
      </c>
      <c r="H11" s="83">
        <f t="shared" si="0"/>
        <v>454</v>
      </c>
      <c r="I11" s="91">
        <v>1</v>
      </c>
      <c r="J11" s="82"/>
      <c r="K11" s="93"/>
      <c r="L11" s="35">
        <v>11</v>
      </c>
      <c r="M11" s="35">
        <v>25</v>
      </c>
      <c r="N11" s="86">
        <v>60</v>
      </c>
      <c r="O11" s="84"/>
      <c r="P11" s="86">
        <v>60</v>
      </c>
      <c r="Q11" s="86">
        <v>60</v>
      </c>
      <c r="R11" s="84"/>
      <c r="S11" s="85">
        <v>60</v>
      </c>
      <c r="T11" s="86">
        <v>60</v>
      </c>
      <c r="U11" s="86">
        <v>60</v>
      </c>
      <c r="V11" s="146">
        <v>58</v>
      </c>
      <c r="W11" s="522">
        <f t="shared" si="1"/>
        <v>238</v>
      </c>
    </row>
    <row r="12" spans="1:510" s="523" customFormat="1" ht="26.1" customHeight="1" x14ac:dyDescent="0.35">
      <c r="A12" s="142" t="s">
        <v>220</v>
      </c>
      <c r="B12" s="147" t="s">
        <v>221</v>
      </c>
      <c r="C12" s="518">
        <v>37665</v>
      </c>
      <c r="D12" s="145" t="s">
        <v>143</v>
      </c>
      <c r="E12" s="91">
        <v>9</v>
      </c>
      <c r="F12" s="81">
        <v>7</v>
      </c>
      <c r="G12" s="82">
        <v>9</v>
      </c>
      <c r="H12" s="83">
        <f t="shared" si="0"/>
        <v>429</v>
      </c>
      <c r="I12" s="91">
        <v>3</v>
      </c>
      <c r="J12" s="82"/>
      <c r="K12" s="88">
        <v>60</v>
      </c>
      <c r="L12" s="86">
        <v>60</v>
      </c>
      <c r="M12" s="86">
        <v>35</v>
      </c>
      <c r="N12" s="84"/>
      <c r="O12" s="84"/>
      <c r="P12" s="35">
        <v>37</v>
      </c>
      <c r="Q12" s="35">
        <v>24</v>
      </c>
      <c r="R12" s="86">
        <v>60</v>
      </c>
      <c r="S12" s="88">
        <v>43</v>
      </c>
      <c r="T12" s="84"/>
      <c r="U12" s="86">
        <v>54</v>
      </c>
      <c r="V12" s="146">
        <v>56</v>
      </c>
      <c r="W12" s="522">
        <f t="shared" si="1"/>
        <v>153</v>
      </c>
    </row>
    <row r="13" spans="1:510" s="523" customFormat="1" ht="26.1" customHeight="1" x14ac:dyDescent="0.35">
      <c r="A13" s="152" t="s">
        <v>222</v>
      </c>
      <c r="B13" s="153" t="s">
        <v>223</v>
      </c>
      <c r="C13" s="519">
        <v>37672</v>
      </c>
      <c r="D13" s="154" t="s">
        <v>143</v>
      </c>
      <c r="E13" s="95">
        <v>10</v>
      </c>
      <c r="F13" s="96">
        <v>10</v>
      </c>
      <c r="G13" s="97">
        <v>10</v>
      </c>
      <c r="H13" s="83">
        <f t="shared" si="0"/>
        <v>404</v>
      </c>
      <c r="I13" s="95">
        <v>5</v>
      </c>
      <c r="J13" s="124"/>
      <c r="K13" s="99">
        <v>51</v>
      </c>
      <c r="L13" s="100">
        <v>41</v>
      </c>
      <c r="M13" s="100">
        <v>36</v>
      </c>
      <c r="N13" s="100">
        <v>32</v>
      </c>
      <c r="O13" s="100">
        <v>13</v>
      </c>
      <c r="P13" s="100">
        <v>23</v>
      </c>
      <c r="Q13" s="100">
        <v>55</v>
      </c>
      <c r="R13" s="125"/>
      <c r="S13" s="99">
        <v>57</v>
      </c>
      <c r="T13" s="100">
        <v>52</v>
      </c>
      <c r="U13" s="100">
        <v>44</v>
      </c>
      <c r="V13" s="155"/>
      <c r="W13" s="522">
        <f t="shared" si="1"/>
        <v>153</v>
      </c>
    </row>
    <row r="14" spans="1:510" s="525" customFormat="1" ht="26.1" customHeight="1" x14ac:dyDescent="0.35">
      <c r="A14" s="156" t="s">
        <v>15</v>
      </c>
      <c r="B14" s="157" t="s">
        <v>224</v>
      </c>
      <c r="C14" s="518">
        <v>37659</v>
      </c>
      <c r="D14" s="145" t="s">
        <v>146</v>
      </c>
      <c r="E14" s="91">
        <v>7</v>
      </c>
      <c r="F14" s="81">
        <v>7</v>
      </c>
      <c r="G14" s="82">
        <v>7</v>
      </c>
      <c r="H14" s="83">
        <f t="shared" si="0"/>
        <v>377</v>
      </c>
      <c r="I14" s="91">
        <v>15</v>
      </c>
      <c r="J14" s="92"/>
      <c r="K14" s="87"/>
      <c r="L14" s="84"/>
      <c r="M14" s="86">
        <v>60</v>
      </c>
      <c r="N14" s="86">
        <v>37</v>
      </c>
      <c r="O14" s="86">
        <v>60</v>
      </c>
      <c r="P14" s="86">
        <v>52</v>
      </c>
      <c r="Q14" s="86">
        <v>51</v>
      </c>
      <c r="R14" s="84"/>
      <c r="S14" s="88">
        <v>60</v>
      </c>
      <c r="T14" s="86">
        <v>57</v>
      </c>
      <c r="U14" s="84"/>
      <c r="V14" s="149"/>
      <c r="W14" s="524">
        <f t="shared" si="1"/>
        <v>117</v>
      </c>
      <c r="X14" s="523"/>
      <c r="Y14" s="523"/>
      <c r="Z14" s="523"/>
      <c r="AA14" s="523"/>
      <c r="AB14" s="523"/>
      <c r="AC14" s="523"/>
      <c r="AD14" s="523"/>
      <c r="AE14" s="523"/>
      <c r="AF14" s="523"/>
      <c r="AG14" s="523"/>
      <c r="AH14" s="523"/>
      <c r="AI14" s="523"/>
      <c r="AJ14" s="523"/>
      <c r="AK14" s="523"/>
      <c r="AL14" s="523"/>
      <c r="AM14" s="523"/>
      <c r="AN14" s="523"/>
      <c r="AO14" s="523"/>
      <c r="AP14" s="523"/>
      <c r="AQ14" s="523"/>
      <c r="AR14" s="523"/>
      <c r="AS14" s="523"/>
      <c r="AT14" s="523"/>
      <c r="AU14" s="523"/>
      <c r="AV14" s="523"/>
      <c r="AW14" s="523"/>
      <c r="AX14" s="523"/>
      <c r="AY14" s="523"/>
      <c r="AZ14" s="523"/>
      <c r="BA14" s="523"/>
      <c r="BB14" s="523"/>
      <c r="BC14" s="523"/>
      <c r="BD14" s="523"/>
      <c r="BE14" s="523"/>
      <c r="BF14" s="523"/>
      <c r="BG14" s="523"/>
      <c r="BH14" s="523"/>
      <c r="BI14" s="523"/>
      <c r="BJ14" s="523"/>
      <c r="BK14" s="523"/>
      <c r="BL14" s="523"/>
      <c r="BM14" s="523"/>
      <c r="BN14" s="523"/>
      <c r="BO14" s="523"/>
      <c r="BP14" s="523"/>
      <c r="BQ14" s="523"/>
      <c r="BR14" s="523"/>
      <c r="BS14" s="523"/>
      <c r="BT14" s="523"/>
      <c r="BU14" s="523"/>
      <c r="BV14" s="523"/>
      <c r="BW14" s="523"/>
      <c r="BX14" s="523"/>
      <c r="BY14" s="523"/>
      <c r="BZ14" s="523"/>
      <c r="CA14" s="523"/>
      <c r="CB14" s="523"/>
      <c r="CC14" s="523"/>
      <c r="CD14" s="523"/>
      <c r="CE14" s="523"/>
      <c r="CF14" s="523"/>
      <c r="CG14" s="523"/>
      <c r="CH14" s="523"/>
      <c r="CI14" s="523"/>
      <c r="CJ14" s="523"/>
      <c r="CK14" s="523"/>
      <c r="CL14" s="523"/>
      <c r="CM14" s="523"/>
      <c r="CN14" s="523"/>
      <c r="CO14" s="523"/>
      <c r="CP14" s="523"/>
      <c r="CQ14" s="523"/>
      <c r="CR14" s="523"/>
      <c r="CS14" s="523"/>
      <c r="CT14" s="523"/>
      <c r="CU14" s="523"/>
      <c r="CV14" s="523"/>
      <c r="CW14" s="523"/>
      <c r="CX14" s="523"/>
      <c r="CY14" s="523"/>
      <c r="CZ14" s="523"/>
      <c r="DA14" s="523"/>
      <c r="DB14" s="523"/>
      <c r="DC14" s="523"/>
      <c r="DD14" s="523"/>
      <c r="DE14" s="523"/>
      <c r="DF14" s="523"/>
      <c r="DG14" s="523"/>
      <c r="DH14" s="523"/>
      <c r="DI14" s="523"/>
      <c r="DJ14" s="523"/>
      <c r="DK14" s="523"/>
      <c r="DL14" s="523"/>
      <c r="DM14" s="523"/>
      <c r="DN14" s="523"/>
      <c r="DO14" s="523"/>
      <c r="DP14" s="523"/>
      <c r="DQ14" s="523"/>
      <c r="DR14" s="523"/>
      <c r="DS14" s="523"/>
      <c r="DT14" s="523"/>
      <c r="DU14" s="523"/>
      <c r="DV14" s="523"/>
      <c r="DW14" s="523"/>
      <c r="DX14" s="523"/>
      <c r="DY14" s="523"/>
      <c r="DZ14" s="523"/>
      <c r="EA14" s="523"/>
      <c r="EB14" s="523"/>
      <c r="EC14" s="523"/>
      <c r="ED14" s="523"/>
      <c r="EE14" s="523"/>
      <c r="EF14" s="523"/>
      <c r="EG14" s="523"/>
      <c r="EH14" s="523"/>
      <c r="EI14" s="523"/>
      <c r="EJ14" s="523"/>
      <c r="EK14" s="523"/>
      <c r="EL14" s="523"/>
      <c r="EM14" s="523"/>
      <c r="EN14" s="523"/>
      <c r="EO14" s="523"/>
      <c r="EP14" s="523"/>
      <c r="EQ14" s="523"/>
      <c r="ER14" s="523"/>
      <c r="ES14" s="523"/>
      <c r="ET14" s="523"/>
      <c r="EU14" s="523"/>
      <c r="EV14" s="523"/>
      <c r="EW14" s="523"/>
      <c r="EX14" s="523"/>
      <c r="EY14" s="523"/>
      <c r="EZ14" s="523"/>
      <c r="FA14" s="523"/>
      <c r="FB14" s="523"/>
      <c r="FC14" s="523"/>
      <c r="FD14" s="523"/>
      <c r="FE14" s="523"/>
      <c r="FF14" s="523"/>
      <c r="FG14" s="523"/>
      <c r="FH14" s="523"/>
      <c r="FI14" s="523"/>
      <c r="FJ14" s="523"/>
      <c r="FK14" s="523"/>
      <c r="FL14" s="523"/>
      <c r="FM14" s="523"/>
      <c r="FN14" s="523"/>
      <c r="FO14" s="523"/>
      <c r="FP14" s="523"/>
      <c r="FQ14" s="523"/>
      <c r="FR14" s="523"/>
      <c r="FS14" s="523"/>
      <c r="FT14" s="523"/>
      <c r="FU14" s="523"/>
      <c r="FV14" s="523"/>
      <c r="FW14" s="523"/>
      <c r="FX14" s="523"/>
      <c r="FY14" s="523"/>
      <c r="FZ14" s="523"/>
      <c r="GA14" s="523"/>
      <c r="GB14" s="523"/>
      <c r="GC14" s="523"/>
      <c r="GD14" s="523"/>
      <c r="GE14" s="523"/>
      <c r="GF14" s="523"/>
      <c r="GG14" s="523"/>
      <c r="GH14" s="523"/>
      <c r="GI14" s="523"/>
      <c r="GJ14" s="523"/>
      <c r="GK14" s="523"/>
      <c r="GL14" s="523"/>
      <c r="GM14" s="523"/>
      <c r="GN14" s="523"/>
      <c r="GO14" s="523"/>
      <c r="GP14" s="523"/>
      <c r="GQ14" s="523"/>
      <c r="GR14" s="523"/>
      <c r="GS14" s="523"/>
      <c r="GT14" s="523"/>
      <c r="GU14" s="523"/>
      <c r="GV14" s="523"/>
      <c r="GW14" s="523"/>
      <c r="GX14" s="523"/>
      <c r="GY14" s="523"/>
      <c r="GZ14" s="523"/>
      <c r="HA14" s="523"/>
      <c r="HB14" s="523"/>
      <c r="HC14" s="523"/>
      <c r="HD14" s="523"/>
      <c r="HE14" s="523"/>
      <c r="HF14" s="523"/>
      <c r="HG14" s="523"/>
      <c r="HH14" s="523"/>
      <c r="HI14" s="523"/>
      <c r="HJ14" s="523"/>
      <c r="HK14" s="523"/>
      <c r="HL14" s="523"/>
      <c r="HM14" s="523"/>
      <c r="HN14" s="523"/>
      <c r="HO14" s="523"/>
      <c r="HP14" s="523"/>
      <c r="HQ14" s="523"/>
      <c r="HR14" s="523"/>
      <c r="HS14" s="523"/>
      <c r="HT14" s="523"/>
      <c r="HU14" s="523"/>
      <c r="HV14" s="523"/>
      <c r="HW14" s="523"/>
      <c r="HX14" s="523"/>
      <c r="HY14" s="523"/>
      <c r="HZ14" s="523"/>
      <c r="IA14" s="523"/>
      <c r="IB14" s="523"/>
      <c r="IC14" s="523"/>
      <c r="ID14" s="523"/>
      <c r="IE14" s="523"/>
      <c r="IF14" s="523"/>
      <c r="IG14" s="523"/>
      <c r="IH14" s="523"/>
      <c r="II14" s="523"/>
      <c r="IJ14" s="523"/>
      <c r="IK14" s="523"/>
      <c r="IL14" s="523"/>
      <c r="IM14" s="523"/>
      <c r="IN14" s="523"/>
      <c r="IO14" s="523"/>
      <c r="IP14" s="523"/>
      <c r="IQ14" s="523"/>
      <c r="IR14" s="523"/>
      <c r="IS14" s="523"/>
      <c r="IT14" s="523"/>
      <c r="IU14" s="523"/>
      <c r="IV14" s="523"/>
      <c r="IW14" s="523"/>
      <c r="IX14" s="523"/>
      <c r="IY14" s="523"/>
      <c r="IZ14" s="523"/>
      <c r="JA14" s="523"/>
      <c r="JB14" s="523"/>
      <c r="JC14" s="523"/>
      <c r="JD14" s="523"/>
      <c r="JE14" s="523"/>
      <c r="JF14" s="523"/>
      <c r="JG14" s="523"/>
      <c r="JH14" s="523"/>
      <c r="JI14" s="523"/>
      <c r="JJ14" s="523"/>
      <c r="JK14" s="523"/>
      <c r="JL14" s="523"/>
      <c r="JM14" s="523"/>
      <c r="JN14" s="523"/>
      <c r="JO14" s="523"/>
      <c r="JP14" s="523"/>
      <c r="JQ14" s="523"/>
      <c r="JR14" s="523"/>
      <c r="JS14" s="523"/>
      <c r="JT14" s="523"/>
      <c r="JU14" s="523"/>
      <c r="JV14" s="523"/>
      <c r="JW14" s="523"/>
      <c r="JX14" s="523"/>
      <c r="JY14" s="523"/>
      <c r="JZ14" s="523"/>
      <c r="KA14" s="523"/>
      <c r="KB14" s="523"/>
      <c r="KC14" s="523"/>
      <c r="KD14" s="523"/>
      <c r="KE14" s="523"/>
      <c r="KF14" s="523"/>
      <c r="KG14" s="523"/>
      <c r="KH14" s="523"/>
      <c r="KI14" s="523"/>
      <c r="KJ14" s="523"/>
      <c r="KK14" s="523"/>
      <c r="KL14" s="523"/>
      <c r="KM14" s="523"/>
      <c r="KN14" s="523"/>
      <c r="KO14" s="523"/>
      <c r="KP14" s="523"/>
      <c r="KQ14" s="523"/>
      <c r="KR14" s="523"/>
      <c r="KS14" s="523"/>
      <c r="KT14" s="523"/>
      <c r="KU14" s="523"/>
      <c r="KV14" s="523"/>
      <c r="KW14" s="523"/>
      <c r="KX14" s="523"/>
      <c r="KY14" s="523"/>
      <c r="KZ14" s="523"/>
      <c r="LA14" s="523"/>
      <c r="LB14" s="523"/>
      <c r="LC14" s="523"/>
      <c r="LD14" s="523"/>
      <c r="LE14" s="523"/>
      <c r="LF14" s="523"/>
      <c r="LG14" s="523"/>
      <c r="LH14" s="523"/>
      <c r="LI14" s="523"/>
      <c r="LJ14" s="523"/>
      <c r="LK14" s="523"/>
      <c r="LL14" s="523"/>
      <c r="LM14" s="523"/>
      <c r="LN14" s="523"/>
      <c r="LO14" s="523"/>
      <c r="LP14" s="523"/>
      <c r="LQ14" s="523"/>
      <c r="LR14" s="523"/>
      <c r="LS14" s="523"/>
      <c r="LT14" s="523"/>
      <c r="LU14" s="523"/>
      <c r="LV14" s="523"/>
      <c r="LW14" s="523"/>
      <c r="LX14" s="523"/>
      <c r="LY14" s="523"/>
      <c r="LZ14" s="523"/>
      <c r="MA14" s="523"/>
      <c r="MB14" s="523"/>
      <c r="MC14" s="523"/>
      <c r="MD14" s="523"/>
      <c r="ME14" s="523"/>
      <c r="MF14" s="523"/>
      <c r="MG14" s="523"/>
      <c r="MH14" s="523"/>
      <c r="MI14" s="523"/>
      <c r="MJ14" s="523"/>
      <c r="MK14" s="523"/>
      <c r="ML14" s="523"/>
      <c r="MM14" s="523"/>
      <c r="MN14" s="523"/>
      <c r="MO14" s="523"/>
      <c r="MP14" s="523"/>
      <c r="MQ14" s="523"/>
      <c r="MR14" s="523"/>
      <c r="MS14" s="523"/>
      <c r="MT14" s="523"/>
      <c r="MU14" s="523"/>
      <c r="MV14" s="523"/>
      <c r="MW14" s="523"/>
      <c r="MX14" s="523"/>
      <c r="MY14" s="523"/>
      <c r="MZ14" s="523"/>
      <c r="NA14" s="523"/>
      <c r="NB14" s="523"/>
      <c r="NC14" s="523"/>
      <c r="ND14" s="523"/>
      <c r="NE14" s="523"/>
      <c r="NF14" s="523"/>
      <c r="NG14" s="523"/>
      <c r="NH14" s="523"/>
      <c r="NI14" s="523"/>
      <c r="NJ14" s="523"/>
      <c r="NK14" s="523"/>
      <c r="NL14" s="523"/>
      <c r="NM14" s="523"/>
      <c r="NN14" s="523"/>
      <c r="NO14" s="523"/>
      <c r="NP14" s="523"/>
      <c r="NQ14" s="523"/>
      <c r="NR14" s="523"/>
      <c r="NS14" s="523"/>
      <c r="NT14" s="523"/>
      <c r="NU14" s="523"/>
      <c r="NV14" s="523"/>
      <c r="NW14" s="523"/>
      <c r="NX14" s="523"/>
      <c r="NY14" s="523"/>
      <c r="NZ14" s="523"/>
      <c r="OA14" s="523"/>
      <c r="OB14" s="523"/>
      <c r="OC14" s="523"/>
      <c r="OD14" s="523"/>
      <c r="OE14" s="523"/>
      <c r="OF14" s="523"/>
      <c r="OG14" s="523"/>
      <c r="OH14" s="523"/>
      <c r="OI14" s="523"/>
      <c r="OJ14" s="523"/>
      <c r="OK14" s="523"/>
      <c r="OL14" s="523"/>
      <c r="OM14" s="523"/>
      <c r="ON14" s="523"/>
      <c r="OO14" s="523"/>
      <c r="OP14" s="523"/>
      <c r="OQ14" s="523"/>
      <c r="OR14" s="523"/>
      <c r="OS14" s="523"/>
      <c r="OT14" s="523"/>
      <c r="OU14" s="523"/>
      <c r="OV14" s="523"/>
      <c r="OW14" s="523"/>
      <c r="OX14" s="523"/>
      <c r="OY14" s="523"/>
      <c r="OZ14" s="523"/>
      <c r="PA14" s="523"/>
      <c r="PB14" s="523"/>
      <c r="PC14" s="523"/>
      <c r="PD14" s="523"/>
      <c r="PE14" s="523"/>
      <c r="PF14" s="523"/>
      <c r="PG14" s="523"/>
      <c r="PH14" s="523"/>
      <c r="PI14" s="523"/>
      <c r="PJ14" s="523"/>
      <c r="PK14" s="523"/>
      <c r="PL14" s="523"/>
      <c r="PM14" s="523"/>
      <c r="PN14" s="523"/>
      <c r="PO14" s="523"/>
      <c r="PP14" s="523"/>
      <c r="PQ14" s="523"/>
      <c r="PR14" s="523"/>
      <c r="PS14" s="523"/>
      <c r="PT14" s="523"/>
      <c r="PU14" s="523"/>
      <c r="PV14" s="523"/>
      <c r="PW14" s="523"/>
      <c r="PX14" s="523"/>
      <c r="PY14" s="523"/>
      <c r="PZ14" s="523"/>
      <c r="QA14" s="523"/>
      <c r="QB14" s="523"/>
      <c r="QC14" s="523"/>
      <c r="QD14" s="523"/>
      <c r="QE14" s="523"/>
      <c r="QF14" s="523"/>
      <c r="QG14" s="523"/>
      <c r="QH14" s="523"/>
      <c r="QI14" s="523"/>
      <c r="QJ14" s="523"/>
      <c r="QK14" s="523"/>
      <c r="QL14" s="523"/>
      <c r="QM14" s="523"/>
      <c r="QN14" s="523"/>
      <c r="QO14" s="523"/>
      <c r="QP14" s="523"/>
      <c r="QQ14" s="523"/>
      <c r="QR14" s="523"/>
      <c r="QS14" s="523"/>
      <c r="QT14" s="523"/>
      <c r="QU14" s="523"/>
      <c r="QV14" s="523"/>
      <c r="QW14" s="523"/>
      <c r="QX14" s="523"/>
      <c r="QY14" s="523"/>
      <c r="QZ14" s="523"/>
      <c r="RA14" s="523"/>
      <c r="RB14" s="523"/>
      <c r="RC14" s="523"/>
      <c r="RD14" s="523"/>
      <c r="RE14" s="523"/>
      <c r="RF14" s="523"/>
      <c r="RG14" s="523"/>
      <c r="RH14" s="523"/>
      <c r="RI14" s="523"/>
      <c r="RJ14" s="523"/>
      <c r="RK14" s="523"/>
      <c r="RL14" s="523"/>
      <c r="RM14" s="523"/>
      <c r="RN14" s="523"/>
      <c r="RO14" s="523"/>
      <c r="RP14" s="523"/>
      <c r="RQ14" s="523"/>
      <c r="RR14" s="523"/>
      <c r="RS14" s="523"/>
      <c r="RT14" s="523"/>
      <c r="RU14" s="523"/>
      <c r="RV14" s="523"/>
      <c r="RW14" s="523"/>
      <c r="RX14" s="523"/>
      <c r="RY14" s="523"/>
      <c r="RZ14" s="523"/>
      <c r="SA14" s="523"/>
      <c r="SB14" s="523"/>
      <c r="SC14" s="523"/>
      <c r="SD14" s="523"/>
      <c r="SE14" s="523"/>
      <c r="SF14" s="523"/>
      <c r="SG14" s="523"/>
      <c r="SH14" s="523"/>
      <c r="SI14" s="523"/>
      <c r="SJ14" s="523"/>
      <c r="SK14" s="523"/>
      <c r="SL14" s="523"/>
      <c r="SM14" s="523"/>
      <c r="SN14" s="523"/>
      <c r="SO14" s="523"/>
      <c r="SP14" s="523"/>
    </row>
    <row r="15" spans="1:510" s="523" customFormat="1" ht="26.1" customHeight="1" x14ac:dyDescent="0.35">
      <c r="A15" s="152" t="s">
        <v>225</v>
      </c>
      <c r="B15" s="153" t="s">
        <v>226</v>
      </c>
      <c r="C15" s="520">
        <v>37622</v>
      </c>
      <c r="D15" s="158" t="s">
        <v>143</v>
      </c>
      <c r="E15" s="105">
        <v>8</v>
      </c>
      <c r="F15" s="106">
        <v>5</v>
      </c>
      <c r="G15" s="107">
        <v>8</v>
      </c>
      <c r="H15" s="83">
        <f t="shared" si="0"/>
        <v>328</v>
      </c>
      <c r="I15" s="105">
        <v>3</v>
      </c>
      <c r="J15" s="159"/>
      <c r="K15" s="76">
        <v>60</v>
      </c>
      <c r="L15" s="77">
        <v>60</v>
      </c>
      <c r="M15" s="75"/>
      <c r="N15" s="75"/>
      <c r="O15" s="109">
        <v>23</v>
      </c>
      <c r="P15" s="109">
        <v>17</v>
      </c>
      <c r="Q15" s="77">
        <v>36</v>
      </c>
      <c r="R15" s="75"/>
      <c r="S15" s="111">
        <v>17</v>
      </c>
      <c r="T15" s="77">
        <v>55</v>
      </c>
      <c r="U15" s="77">
        <v>60</v>
      </c>
      <c r="V15" s="160"/>
      <c r="W15" s="522"/>
    </row>
    <row r="16" spans="1:510" s="523" customFormat="1" ht="26.1" customHeight="1" x14ac:dyDescent="0.35">
      <c r="A16" s="142" t="s">
        <v>227</v>
      </c>
      <c r="B16" s="161" t="s">
        <v>228</v>
      </c>
      <c r="C16" s="520">
        <v>37718</v>
      </c>
      <c r="D16" s="158" t="s">
        <v>142</v>
      </c>
      <c r="E16" s="105">
        <v>9</v>
      </c>
      <c r="F16" s="106">
        <v>5</v>
      </c>
      <c r="G16" s="107">
        <v>7</v>
      </c>
      <c r="H16" s="83">
        <f t="shared" si="0"/>
        <v>278</v>
      </c>
      <c r="I16" s="105">
        <v>1</v>
      </c>
      <c r="J16" s="108"/>
      <c r="K16" s="78"/>
      <c r="L16" s="77">
        <v>51</v>
      </c>
      <c r="M16" s="110">
        <v>0</v>
      </c>
      <c r="N16" s="109">
        <v>31</v>
      </c>
      <c r="O16" s="75"/>
      <c r="P16" s="75"/>
      <c r="Q16" s="109">
        <v>4</v>
      </c>
      <c r="R16" s="77">
        <v>60</v>
      </c>
      <c r="S16" s="76">
        <v>58</v>
      </c>
      <c r="T16" s="77">
        <v>52</v>
      </c>
      <c r="U16" s="77">
        <v>22</v>
      </c>
      <c r="V16" s="162">
        <v>0</v>
      </c>
      <c r="W16" s="522"/>
    </row>
    <row r="17" spans="1:27" s="523" customFormat="1" ht="26.1" customHeight="1" x14ac:dyDescent="0.35">
      <c r="A17" s="142" t="s">
        <v>229</v>
      </c>
      <c r="B17" s="147" t="s">
        <v>230</v>
      </c>
      <c r="C17" s="518">
        <v>37644</v>
      </c>
      <c r="D17" s="145" t="s">
        <v>142</v>
      </c>
      <c r="E17" s="91">
        <v>9</v>
      </c>
      <c r="F17" s="81">
        <v>4</v>
      </c>
      <c r="G17" s="82">
        <v>7</v>
      </c>
      <c r="H17" s="83">
        <f t="shared" si="0"/>
        <v>229</v>
      </c>
      <c r="I17" s="91"/>
      <c r="J17" s="82"/>
      <c r="K17" s="88">
        <v>45</v>
      </c>
      <c r="L17" s="84"/>
      <c r="M17" s="35">
        <v>24</v>
      </c>
      <c r="N17" s="41">
        <v>0</v>
      </c>
      <c r="O17" s="86">
        <v>60</v>
      </c>
      <c r="P17" s="86">
        <v>60</v>
      </c>
      <c r="Q17" s="84"/>
      <c r="R17" s="84"/>
      <c r="S17" s="102">
        <v>2</v>
      </c>
      <c r="T17" s="35">
        <v>3</v>
      </c>
      <c r="U17" s="41">
        <v>0</v>
      </c>
      <c r="V17" s="146">
        <v>35</v>
      </c>
      <c r="W17" s="522">
        <f>SUM(S17:V17)</f>
        <v>40</v>
      </c>
    </row>
    <row r="18" spans="1:27" s="523" customFormat="1" ht="26.1" customHeight="1" x14ac:dyDescent="0.35">
      <c r="A18" s="142" t="s">
        <v>231</v>
      </c>
      <c r="B18" s="147" t="s">
        <v>174</v>
      </c>
      <c r="C18" s="518">
        <v>37928</v>
      </c>
      <c r="D18" s="145" t="s">
        <v>143</v>
      </c>
      <c r="E18" s="91">
        <v>11</v>
      </c>
      <c r="F18" s="81">
        <v>3</v>
      </c>
      <c r="G18" s="82">
        <v>9</v>
      </c>
      <c r="H18" s="83">
        <f t="shared" si="0"/>
        <v>220</v>
      </c>
      <c r="I18" s="91">
        <v>1</v>
      </c>
      <c r="J18" s="82"/>
      <c r="K18" s="112">
        <v>6</v>
      </c>
      <c r="L18" s="35">
        <v>19</v>
      </c>
      <c r="M18" s="35">
        <v>19</v>
      </c>
      <c r="N18" s="86">
        <v>29</v>
      </c>
      <c r="O18" s="84"/>
      <c r="P18" s="35">
        <v>20</v>
      </c>
      <c r="Q18" s="116">
        <v>0</v>
      </c>
      <c r="R18" s="86">
        <v>60</v>
      </c>
      <c r="S18" s="112">
        <v>1</v>
      </c>
      <c r="T18" s="41">
        <v>0</v>
      </c>
      <c r="U18" s="35">
        <v>6</v>
      </c>
      <c r="V18" s="146">
        <v>60</v>
      </c>
      <c r="W18" s="522"/>
    </row>
    <row r="19" spans="1:27" s="523" customFormat="1" ht="26.1" customHeight="1" x14ac:dyDescent="0.35">
      <c r="A19" s="163" t="s">
        <v>232</v>
      </c>
      <c r="B19" s="157" t="s">
        <v>233</v>
      </c>
      <c r="C19" s="518">
        <v>37858</v>
      </c>
      <c r="D19" s="145" t="s">
        <v>142</v>
      </c>
      <c r="E19" s="91">
        <v>8</v>
      </c>
      <c r="F19" s="81">
        <v>4</v>
      </c>
      <c r="G19" s="82">
        <v>7</v>
      </c>
      <c r="H19" s="83">
        <f t="shared" si="0"/>
        <v>206</v>
      </c>
      <c r="I19" s="91">
        <v>2</v>
      </c>
      <c r="J19" s="94"/>
      <c r="K19" s="93"/>
      <c r="L19" s="84"/>
      <c r="M19" s="86">
        <v>60</v>
      </c>
      <c r="N19" s="86">
        <v>26</v>
      </c>
      <c r="O19" s="84"/>
      <c r="P19" s="41">
        <v>0</v>
      </c>
      <c r="Q19" s="86">
        <v>48</v>
      </c>
      <c r="R19" s="84"/>
      <c r="S19" s="112">
        <v>3</v>
      </c>
      <c r="T19" s="35">
        <v>8</v>
      </c>
      <c r="U19" s="35">
        <v>2</v>
      </c>
      <c r="V19" s="146">
        <v>59</v>
      </c>
      <c r="W19" s="522">
        <f>SUM(S19:V19)</f>
        <v>72</v>
      </c>
    </row>
    <row r="20" spans="1:27" s="523" customFormat="1" ht="26.1" customHeight="1" x14ac:dyDescent="0.35">
      <c r="A20" s="142" t="s">
        <v>234</v>
      </c>
      <c r="B20" s="147" t="s">
        <v>235</v>
      </c>
      <c r="C20" s="518">
        <v>37881</v>
      </c>
      <c r="D20" s="145" t="s">
        <v>142</v>
      </c>
      <c r="E20" s="91">
        <v>9</v>
      </c>
      <c r="F20" s="81">
        <v>1</v>
      </c>
      <c r="G20" s="82">
        <v>7</v>
      </c>
      <c r="H20" s="83">
        <f t="shared" si="0"/>
        <v>146</v>
      </c>
      <c r="I20" s="91">
        <v>1</v>
      </c>
      <c r="J20" s="82"/>
      <c r="K20" s="102">
        <v>15</v>
      </c>
      <c r="L20" s="35">
        <v>9</v>
      </c>
      <c r="M20" s="41">
        <v>0</v>
      </c>
      <c r="N20" s="35">
        <v>34</v>
      </c>
      <c r="O20" s="84"/>
      <c r="P20" s="84"/>
      <c r="Q20" s="35">
        <v>12</v>
      </c>
      <c r="R20" s="86">
        <v>30</v>
      </c>
      <c r="S20" s="113">
        <v>0</v>
      </c>
      <c r="T20" s="35">
        <v>8</v>
      </c>
      <c r="U20" s="35">
        <v>38</v>
      </c>
      <c r="V20" s="149"/>
      <c r="W20" s="522"/>
    </row>
    <row r="21" spans="1:27" s="523" customFormat="1" ht="26.1" customHeight="1" x14ac:dyDescent="0.35">
      <c r="A21" s="156" t="s">
        <v>236</v>
      </c>
      <c r="B21" s="157" t="s">
        <v>237</v>
      </c>
      <c r="C21" s="518">
        <v>37703</v>
      </c>
      <c r="D21" s="145" t="s">
        <v>143</v>
      </c>
      <c r="E21" s="91">
        <v>6</v>
      </c>
      <c r="F21" s="81">
        <v>2</v>
      </c>
      <c r="G21" s="82">
        <v>6</v>
      </c>
      <c r="H21" s="83">
        <f t="shared" si="0"/>
        <v>138</v>
      </c>
      <c r="I21" s="91">
        <v>4</v>
      </c>
      <c r="J21" s="92"/>
      <c r="K21" s="102">
        <v>9</v>
      </c>
      <c r="L21" s="84"/>
      <c r="M21" s="84"/>
      <c r="N21" s="35">
        <v>23</v>
      </c>
      <c r="O21" s="86">
        <v>32</v>
      </c>
      <c r="P21" s="86">
        <v>40</v>
      </c>
      <c r="Q21" s="35">
        <v>9</v>
      </c>
      <c r="R21" s="84"/>
      <c r="S21" s="87"/>
      <c r="T21" s="84"/>
      <c r="U21" s="84"/>
      <c r="V21" s="42">
        <v>25</v>
      </c>
      <c r="W21" s="522"/>
    </row>
    <row r="22" spans="1:27" s="523" customFormat="1" ht="26.1" customHeight="1" x14ac:dyDescent="0.35">
      <c r="A22" s="142" t="s">
        <v>238</v>
      </c>
      <c r="B22" s="164" t="s">
        <v>239</v>
      </c>
      <c r="C22" s="518">
        <v>38584</v>
      </c>
      <c r="D22" s="145" t="s">
        <v>149</v>
      </c>
      <c r="E22" s="91">
        <v>4</v>
      </c>
      <c r="F22" s="81">
        <v>1</v>
      </c>
      <c r="G22" s="82">
        <v>4</v>
      </c>
      <c r="H22" s="83">
        <f t="shared" si="0"/>
        <v>138</v>
      </c>
      <c r="I22" s="91"/>
      <c r="J22" s="92">
        <v>3</v>
      </c>
      <c r="K22" s="87"/>
      <c r="L22" s="35">
        <v>30</v>
      </c>
      <c r="M22" s="35">
        <v>14</v>
      </c>
      <c r="N22" s="35">
        <v>34</v>
      </c>
      <c r="O22" s="86">
        <v>60</v>
      </c>
      <c r="P22" s="84"/>
      <c r="Q22" s="84"/>
      <c r="R22" s="84"/>
      <c r="S22" s="87"/>
      <c r="T22" s="84"/>
      <c r="U22" s="84"/>
      <c r="V22" s="149"/>
      <c r="W22" s="522"/>
    </row>
    <row r="23" spans="1:27" s="523" customFormat="1" ht="26.1" customHeight="1" x14ac:dyDescent="0.35">
      <c r="A23" s="142" t="s">
        <v>240</v>
      </c>
      <c r="B23" s="147" t="s">
        <v>237</v>
      </c>
      <c r="C23" s="518">
        <v>37740</v>
      </c>
      <c r="D23" s="145" t="s">
        <v>142</v>
      </c>
      <c r="E23" s="91">
        <v>6</v>
      </c>
      <c r="F23" s="81">
        <v>2</v>
      </c>
      <c r="G23" s="82">
        <v>4</v>
      </c>
      <c r="H23" s="83">
        <f t="shared" si="0"/>
        <v>115</v>
      </c>
      <c r="I23" s="91">
        <v>1</v>
      </c>
      <c r="J23" s="82"/>
      <c r="K23" s="113">
        <v>0</v>
      </c>
      <c r="L23" s="35">
        <v>9</v>
      </c>
      <c r="M23" s="86">
        <v>41</v>
      </c>
      <c r="N23" s="41">
        <v>0</v>
      </c>
      <c r="O23" s="84"/>
      <c r="P23" s="84"/>
      <c r="Q23" s="35">
        <v>5</v>
      </c>
      <c r="R23" s="86">
        <v>60</v>
      </c>
      <c r="S23" s="87"/>
      <c r="T23" s="84"/>
      <c r="U23" s="84"/>
      <c r="V23" s="149"/>
      <c r="W23" s="522">
        <f>SUM(S23:V23)</f>
        <v>0</v>
      </c>
    </row>
    <row r="24" spans="1:27" s="523" customFormat="1" ht="26.1" customHeight="1" x14ac:dyDescent="0.35">
      <c r="A24" s="142" t="s">
        <v>241</v>
      </c>
      <c r="B24" s="147" t="s">
        <v>45</v>
      </c>
      <c r="C24" s="518">
        <v>37622</v>
      </c>
      <c r="D24" s="145" t="s">
        <v>142</v>
      </c>
      <c r="E24" s="91">
        <v>5</v>
      </c>
      <c r="F24" s="81">
        <v>2</v>
      </c>
      <c r="G24" s="82">
        <v>4</v>
      </c>
      <c r="H24" s="83">
        <f t="shared" si="0"/>
        <v>114</v>
      </c>
      <c r="I24" s="91"/>
      <c r="J24" s="94"/>
      <c r="K24" s="88">
        <v>54</v>
      </c>
      <c r="L24" s="86">
        <v>49</v>
      </c>
      <c r="M24" s="84"/>
      <c r="N24" s="84"/>
      <c r="O24" s="41">
        <v>0</v>
      </c>
      <c r="P24" s="35">
        <v>8</v>
      </c>
      <c r="Q24" s="84"/>
      <c r="R24" s="84"/>
      <c r="S24" s="102">
        <v>3</v>
      </c>
      <c r="T24" s="84"/>
      <c r="U24" s="84"/>
      <c r="V24" s="149"/>
      <c r="W24" s="522">
        <f>SUM(S24:V24)</f>
        <v>3</v>
      </c>
      <c r="AA24" s="526"/>
    </row>
    <row r="25" spans="1:27" s="523" customFormat="1" ht="26.1" customHeight="1" x14ac:dyDescent="0.35">
      <c r="A25" s="142" t="s">
        <v>242</v>
      </c>
      <c r="B25" s="147" t="s">
        <v>243</v>
      </c>
      <c r="C25" s="518">
        <v>38293</v>
      </c>
      <c r="D25" s="145" t="s">
        <v>146</v>
      </c>
      <c r="E25" s="91">
        <v>5</v>
      </c>
      <c r="F25" s="81">
        <v>2</v>
      </c>
      <c r="G25" s="82">
        <v>4</v>
      </c>
      <c r="H25" s="83">
        <f t="shared" si="0"/>
        <v>108</v>
      </c>
      <c r="I25" s="91">
        <v>2</v>
      </c>
      <c r="J25" s="82"/>
      <c r="K25" s="112">
        <v>15</v>
      </c>
      <c r="L25" s="41">
        <v>0</v>
      </c>
      <c r="M25" s="84"/>
      <c r="N25" s="35">
        <v>28</v>
      </c>
      <c r="O25" s="84"/>
      <c r="P25" s="84"/>
      <c r="Q25" s="114"/>
      <c r="R25" s="86">
        <v>30</v>
      </c>
      <c r="S25" s="93"/>
      <c r="T25" s="84"/>
      <c r="U25" s="84"/>
      <c r="V25" s="146">
        <v>35</v>
      </c>
      <c r="W25" s="522">
        <f>SUM(S25:V25)</f>
        <v>35</v>
      </c>
    </row>
    <row r="26" spans="1:27" s="523" customFormat="1" ht="26.1" customHeight="1" x14ac:dyDescent="0.35">
      <c r="A26" s="165" t="s">
        <v>244</v>
      </c>
      <c r="B26" s="166" t="s">
        <v>245</v>
      </c>
      <c r="C26" s="518">
        <v>37815</v>
      </c>
      <c r="D26" s="145" t="s">
        <v>143</v>
      </c>
      <c r="E26" s="91">
        <v>5</v>
      </c>
      <c r="F26" s="81">
        <v>1</v>
      </c>
      <c r="G26" s="82">
        <v>4</v>
      </c>
      <c r="H26" s="83">
        <f t="shared" si="0"/>
        <v>88</v>
      </c>
      <c r="I26" s="91"/>
      <c r="J26" s="82"/>
      <c r="K26" s="102">
        <v>5</v>
      </c>
      <c r="L26" s="41">
        <v>0</v>
      </c>
      <c r="M26" s="35">
        <v>25</v>
      </c>
      <c r="N26" s="84"/>
      <c r="O26" s="35">
        <v>28</v>
      </c>
      <c r="P26" s="84"/>
      <c r="Q26" s="84"/>
      <c r="R26" s="86">
        <v>30</v>
      </c>
      <c r="S26" s="87"/>
      <c r="T26" s="84"/>
      <c r="U26" s="84"/>
      <c r="V26" s="149"/>
      <c r="W26" s="522"/>
    </row>
    <row r="27" spans="1:27" s="523" customFormat="1" ht="26.1" customHeight="1" x14ac:dyDescent="0.35">
      <c r="A27" s="142" t="s">
        <v>246</v>
      </c>
      <c r="B27" s="161" t="s">
        <v>247</v>
      </c>
      <c r="C27" s="518">
        <v>38322</v>
      </c>
      <c r="D27" s="145" t="s">
        <v>143</v>
      </c>
      <c r="E27" s="91">
        <v>5</v>
      </c>
      <c r="F27" s="81">
        <v>0</v>
      </c>
      <c r="G27" s="82">
        <v>4</v>
      </c>
      <c r="H27" s="83">
        <f t="shared" si="0"/>
        <v>79</v>
      </c>
      <c r="I27" s="91"/>
      <c r="J27" s="82"/>
      <c r="K27" s="87"/>
      <c r="L27" s="84"/>
      <c r="M27" s="84"/>
      <c r="N27" s="84"/>
      <c r="O27" s="35">
        <v>33</v>
      </c>
      <c r="P27" s="84"/>
      <c r="Q27" s="84"/>
      <c r="R27" s="41">
        <v>0</v>
      </c>
      <c r="S27" s="87"/>
      <c r="T27" s="35">
        <v>5</v>
      </c>
      <c r="U27" s="35">
        <v>16</v>
      </c>
      <c r="V27" s="42">
        <v>25</v>
      </c>
      <c r="W27" s="522"/>
    </row>
    <row r="28" spans="1:27" s="523" customFormat="1" ht="26.1" customHeight="1" x14ac:dyDescent="0.35">
      <c r="A28" s="122" t="s">
        <v>248</v>
      </c>
      <c r="B28" s="123" t="s">
        <v>249</v>
      </c>
      <c r="C28" s="518">
        <v>42547</v>
      </c>
      <c r="D28" s="151" t="s">
        <v>143</v>
      </c>
      <c r="E28" s="91">
        <v>2</v>
      </c>
      <c r="F28" s="81">
        <v>1</v>
      </c>
      <c r="G28" s="82">
        <v>2</v>
      </c>
      <c r="H28" s="83">
        <f t="shared" si="0"/>
        <v>62</v>
      </c>
      <c r="I28" s="91"/>
      <c r="J28" s="82"/>
      <c r="K28" s="93"/>
      <c r="L28" s="84"/>
      <c r="M28" s="84"/>
      <c r="N28" s="84"/>
      <c r="O28" s="86">
        <v>60</v>
      </c>
      <c r="P28" s="84"/>
      <c r="Q28" s="84"/>
      <c r="R28" s="84"/>
      <c r="S28" s="93"/>
      <c r="T28" s="84"/>
      <c r="U28" s="84"/>
      <c r="V28" s="42">
        <v>2</v>
      </c>
      <c r="W28" s="522">
        <f>SUM(S28:V28)</f>
        <v>2</v>
      </c>
    </row>
    <row r="29" spans="1:27" s="522" customFormat="1" ht="26.1" customHeight="1" x14ac:dyDescent="0.35">
      <c r="A29" s="163" t="s">
        <v>250</v>
      </c>
      <c r="B29" s="167" t="s">
        <v>251</v>
      </c>
      <c r="C29" s="518">
        <v>38422</v>
      </c>
      <c r="D29" s="145" t="s">
        <v>142</v>
      </c>
      <c r="E29" s="91">
        <v>1</v>
      </c>
      <c r="F29" s="81">
        <v>1</v>
      </c>
      <c r="G29" s="82">
        <v>1</v>
      </c>
      <c r="H29" s="83">
        <f t="shared" si="0"/>
        <v>60</v>
      </c>
      <c r="I29" s="91"/>
      <c r="J29" s="94"/>
      <c r="K29" s="93"/>
      <c r="L29" s="84"/>
      <c r="M29" s="84"/>
      <c r="N29" s="84"/>
      <c r="O29" s="84"/>
      <c r="P29" s="84"/>
      <c r="Q29" s="84"/>
      <c r="R29" s="86">
        <v>60</v>
      </c>
      <c r="S29" s="93"/>
      <c r="T29" s="84"/>
      <c r="U29" s="84"/>
      <c r="V29" s="149"/>
      <c r="W29" s="522">
        <f>SUM(S29:V29)</f>
        <v>0</v>
      </c>
    </row>
    <row r="30" spans="1:27" s="523" customFormat="1" ht="26.1" customHeight="1" x14ac:dyDescent="0.35">
      <c r="A30" s="163" t="s">
        <v>252</v>
      </c>
      <c r="B30" s="157" t="s">
        <v>253</v>
      </c>
      <c r="C30" s="518">
        <v>37853</v>
      </c>
      <c r="D30" s="145" t="s">
        <v>142</v>
      </c>
      <c r="E30" s="91">
        <v>3</v>
      </c>
      <c r="F30" s="81">
        <v>0</v>
      </c>
      <c r="G30" s="82">
        <v>3</v>
      </c>
      <c r="H30" s="83">
        <f t="shared" si="0"/>
        <v>48</v>
      </c>
      <c r="I30" s="91">
        <v>2</v>
      </c>
      <c r="J30" s="82"/>
      <c r="K30" s="117"/>
      <c r="L30" s="84"/>
      <c r="M30" s="84"/>
      <c r="N30" s="84"/>
      <c r="O30" s="35">
        <v>17</v>
      </c>
      <c r="P30" s="84"/>
      <c r="Q30" s="84"/>
      <c r="R30" s="35">
        <v>30</v>
      </c>
      <c r="S30" s="93"/>
      <c r="T30" s="84"/>
      <c r="U30" s="84"/>
      <c r="V30" s="42">
        <v>1</v>
      </c>
      <c r="W30" s="522">
        <f>SUM(S30:V30)</f>
        <v>1</v>
      </c>
    </row>
    <row r="31" spans="1:27" s="523" customFormat="1" ht="26.1" customHeight="1" x14ac:dyDescent="0.35">
      <c r="A31" s="142" t="s">
        <v>254</v>
      </c>
      <c r="B31" s="168" t="s">
        <v>39</v>
      </c>
      <c r="C31" s="518">
        <v>37932</v>
      </c>
      <c r="D31" s="145" t="s">
        <v>142</v>
      </c>
      <c r="E31" s="91">
        <v>5</v>
      </c>
      <c r="F31" s="81">
        <v>0</v>
      </c>
      <c r="G31" s="82">
        <v>5</v>
      </c>
      <c r="H31" s="83">
        <f t="shared" si="0"/>
        <v>48</v>
      </c>
      <c r="I31" s="91">
        <v>3</v>
      </c>
      <c r="J31" s="94"/>
      <c r="K31" s="87"/>
      <c r="L31" s="84"/>
      <c r="M31" s="84"/>
      <c r="N31" s="84"/>
      <c r="O31" s="84"/>
      <c r="P31" s="35">
        <v>10</v>
      </c>
      <c r="Q31" s="84"/>
      <c r="R31" s="35">
        <v>30</v>
      </c>
      <c r="S31" s="121"/>
      <c r="T31" s="35">
        <v>3</v>
      </c>
      <c r="U31" s="35">
        <v>1</v>
      </c>
      <c r="V31" s="42">
        <v>4</v>
      </c>
      <c r="W31" s="522">
        <f>SUM(S31:V31)</f>
        <v>8</v>
      </c>
    </row>
    <row r="32" spans="1:27" s="523" customFormat="1" ht="26.1" customHeight="1" x14ac:dyDescent="0.35">
      <c r="A32" s="142" t="s">
        <v>255</v>
      </c>
      <c r="B32" s="147" t="s">
        <v>256</v>
      </c>
      <c r="C32" s="518">
        <v>38015</v>
      </c>
      <c r="D32" s="169" t="s">
        <v>142</v>
      </c>
      <c r="E32" s="91">
        <v>1</v>
      </c>
      <c r="F32" s="81">
        <v>1</v>
      </c>
      <c r="G32" s="82">
        <v>1</v>
      </c>
      <c r="H32" s="83">
        <f t="shared" si="0"/>
        <v>47</v>
      </c>
      <c r="I32" s="91">
        <v>1</v>
      </c>
      <c r="J32" s="82"/>
      <c r="K32" s="87"/>
      <c r="L32" s="84"/>
      <c r="M32" s="84"/>
      <c r="N32" s="84"/>
      <c r="O32" s="35">
        <v>47</v>
      </c>
      <c r="P32" s="84"/>
      <c r="Q32" s="84"/>
      <c r="R32" s="84"/>
      <c r="S32" s="87"/>
      <c r="T32" s="84"/>
      <c r="U32" s="84"/>
      <c r="V32" s="149"/>
      <c r="W32" s="522"/>
    </row>
    <row r="33" spans="1:23" s="523" customFormat="1" ht="26.1" customHeight="1" x14ac:dyDescent="0.35">
      <c r="A33" s="142" t="s">
        <v>257</v>
      </c>
      <c r="B33" s="147" t="s">
        <v>258</v>
      </c>
      <c r="C33" s="518">
        <v>37980</v>
      </c>
      <c r="D33" s="145" t="s">
        <v>149</v>
      </c>
      <c r="E33" s="91">
        <v>2</v>
      </c>
      <c r="F33" s="81">
        <v>1</v>
      </c>
      <c r="G33" s="82">
        <v>1</v>
      </c>
      <c r="H33" s="83">
        <f t="shared" si="0"/>
        <v>46</v>
      </c>
      <c r="I33" s="91"/>
      <c r="J33" s="94">
        <v>1</v>
      </c>
      <c r="K33" s="41">
        <v>0</v>
      </c>
      <c r="L33" s="84"/>
      <c r="M33" s="86">
        <v>46</v>
      </c>
      <c r="N33" s="84"/>
      <c r="O33" s="84"/>
      <c r="P33" s="84"/>
      <c r="Q33" s="84"/>
      <c r="R33" s="84"/>
      <c r="S33" s="87"/>
      <c r="T33" s="84"/>
      <c r="U33" s="84"/>
      <c r="V33" s="149"/>
      <c r="W33" s="522">
        <f t="shared" ref="W33:W39" si="2">SUM(S33:V33)</f>
        <v>0</v>
      </c>
    </row>
    <row r="34" spans="1:23" s="523" customFormat="1" ht="26.1" customHeight="1" x14ac:dyDescent="0.35">
      <c r="A34" s="122" t="s">
        <v>259</v>
      </c>
      <c r="B34" s="123" t="s">
        <v>6</v>
      </c>
      <c r="C34" s="518">
        <v>38050</v>
      </c>
      <c r="D34" s="145" t="s">
        <v>143</v>
      </c>
      <c r="E34" s="91">
        <v>1</v>
      </c>
      <c r="F34" s="81">
        <v>0</v>
      </c>
      <c r="G34" s="82">
        <v>1</v>
      </c>
      <c r="H34" s="83">
        <f t="shared" si="0"/>
        <v>30</v>
      </c>
      <c r="I34" s="91"/>
      <c r="J34" s="92"/>
      <c r="K34" s="84"/>
      <c r="L34" s="114"/>
      <c r="M34" s="84"/>
      <c r="N34" s="84"/>
      <c r="O34" s="84"/>
      <c r="P34" s="84"/>
      <c r="Q34" s="84"/>
      <c r="R34" s="35">
        <v>30</v>
      </c>
      <c r="S34" s="87"/>
      <c r="T34" s="84"/>
      <c r="U34" s="84"/>
      <c r="V34" s="149"/>
      <c r="W34" s="522">
        <f t="shared" si="2"/>
        <v>0</v>
      </c>
    </row>
    <row r="35" spans="1:23" s="523" customFormat="1" ht="26.1" customHeight="1" x14ac:dyDescent="0.35">
      <c r="A35" s="163" t="s">
        <v>44</v>
      </c>
      <c r="B35" s="170" t="s">
        <v>260</v>
      </c>
      <c r="C35" s="521">
        <v>38260</v>
      </c>
      <c r="D35" s="151" t="s">
        <v>142</v>
      </c>
      <c r="E35" s="91">
        <v>1</v>
      </c>
      <c r="F35" s="81">
        <v>1</v>
      </c>
      <c r="G35" s="82">
        <v>1</v>
      </c>
      <c r="H35" s="83">
        <f t="shared" si="0"/>
        <v>30</v>
      </c>
      <c r="I35" s="91"/>
      <c r="J35" s="82"/>
      <c r="K35" s="84"/>
      <c r="L35" s="84"/>
      <c r="M35" s="84"/>
      <c r="N35" s="84"/>
      <c r="O35" s="84"/>
      <c r="P35" s="84"/>
      <c r="Q35" s="84"/>
      <c r="R35" s="86">
        <v>30</v>
      </c>
      <c r="S35" s="93"/>
      <c r="T35" s="84"/>
      <c r="U35" s="84"/>
      <c r="V35" s="149"/>
      <c r="W35" s="522">
        <f t="shared" si="2"/>
        <v>0</v>
      </c>
    </row>
    <row r="36" spans="1:23" s="523" customFormat="1" ht="26.1" customHeight="1" x14ac:dyDescent="0.35">
      <c r="A36" s="122" t="s">
        <v>261</v>
      </c>
      <c r="B36" s="123" t="s">
        <v>262</v>
      </c>
      <c r="C36" s="518">
        <v>38512</v>
      </c>
      <c r="D36" s="145" t="s">
        <v>143</v>
      </c>
      <c r="E36" s="91">
        <v>1</v>
      </c>
      <c r="F36" s="81">
        <v>0</v>
      </c>
      <c r="G36" s="82">
        <v>1</v>
      </c>
      <c r="H36" s="83">
        <f t="shared" si="0"/>
        <v>30</v>
      </c>
      <c r="I36" s="91"/>
      <c r="J36" s="82"/>
      <c r="K36" s="84"/>
      <c r="L36" s="84"/>
      <c r="M36" s="84"/>
      <c r="N36" s="84"/>
      <c r="O36" s="84"/>
      <c r="P36" s="84"/>
      <c r="Q36" s="84"/>
      <c r="R36" s="35">
        <v>30</v>
      </c>
      <c r="S36" s="87"/>
      <c r="T36" s="84"/>
      <c r="U36" s="84"/>
      <c r="V36" s="149"/>
      <c r="W36" s="522">
        <f t="shared" si="2"/>
        <v>0</v>
      </c>
    </row>
    <row r="37" spans="1:23" s="523" customFormat="1" ht="26.1" customHeight="1" x14ac:dyDescent="0.35">
      <c r="A37" s="142" t="s">
        <v>263</v>
      </c>
      <c r="B37" s="147" t="s">
        <v>264</v>
      </c>
      <c r="C37" s="518">
        <v>38020</v>
      </c>
      <c r="D37" s="145" t="s">
        <v>142</v>
      </c>
      <c r="E37" s="91">
        <v>1</v>
      </c>
      <c r="F37" s="81">
        <v>0</v>
      </c>
      <c r="G37" s="82">
        <v>1</v>
      </c>
      <c r="H37" s="83">
        <f t="shared" si="0"/>
        <v>30</v>
      </c>
      <c r="I37" s="91"/>
      <c r="J37" s="82"/>
      <c r="K37" s="84"/>
      <c r="L37" s="84"/>
      <c r="M37" s="84"/>
      <c r="N37" s="84"/>
      <c r="O37" s="84"/>
      <c r="P37" s="84"/>
      <c r="Q37" s="84"/>
      <c r="R37" s="35">
        <v>30</v>
      </c>
      <c r="S37" s="87"/>
      <c r="T37" s="84"/>
      <c r="U37" s="84"/>
      <c r="V37" s="149"/>
      <c r="W37" s="522">
        <f t="shared" si="2"/>
        <v>0</v>
      </c>
    </row>
    <row r="38" spans="1:23" s="523" customFormat="1" ht="26.1" customHeight="1" thickBot="1" x14ac:dyDescent="0.4">
      <c r="A38" s="122" t="s">
        <v>265</v>
      </c>
      <c r="B38" s="123" t="s">
        <v>266</v>
      </c>
      <c r="C38" s="519">
        <v>38139</v>
      </c>
      <c r="D38" s="154" t="s">
        <v>149</v>
      </c>
      <c r="E38" s="95">
        <v>9</v>
      </c>
      <c r="F38" s="96">
        <v>1</v>
      </c>
      <c r="G38" s="97">
        <v>1</v>
      </c>
      <c r="H38" s="171">
        <f t="shared" si="0"/>
        <v>26</v>
      </c>
      <c r="I38" s="95"/>
      <c r="J38" s="97">
        <v>1</v>
      </c>
      <c r="K38" s="98"/>
      <c r="L38" s="98"/>
      <c r="M38" s="98"/>
      <c r="N38" s="100">
        <v>26</v>
      </c>
      <c r="O38" s="101">
        <v>0</v>
      </c>
      <c r="P38" s="101">
        <v>0</v>
      </c>
      <c r="Q38" s="101">
        <v>0</v>
      </c>
      <c r="R38" s="101">
        <v>0</v>
      </c>
      <c r="S38" s="172">
        <v>0</v>
      </c>
      <c r="T38" s="101">
        <v>0</v>
      </c>
      <c r="U38" s="101">
        <v>0</v>
      </c>
      <c r="V38" s="173">
        <v>0</v>
      </c>
      <c r="W38" s="522">
        <f t="shared" si="2"/>
        <v>0</v>
      </c>
    </row>
    <row r="39" spans="1:23" s="22" customFormat="1" ht="26.1" customHeight="1" thickBot="1" x14ac:dyDescent="0.4">
      <c r="A39" s="831" t="s">
        <v>267</v>
      </c>
      <c r="B39" s="832"/>
      <c r="C39" s="832"/>
      <c r="D39" s="832"/>
      <c r="E39" s="832"/>
      <c r="F39" s="832"/>
      <c r="G39" s="833"/>
      <c r="H39" s="174"/>
      <c r="I39" s="175">
        <v>1</v>
      </c>
      <c r="J39" s="176">
        <v>1</v>
      </c>
      <c r="K39" s="177"/>
      <c r="L39" s="177"/>
      <c r="M39" s="177"/>
      <c r="N39" s="177"/>
      <c r="O39" s="177"/>
      <c r="P39" s="177"/>
      <c r="Q39" s="177"/>
      <c r="R39" s="177"/>
      <c r="S39" s="178"/>
      <c r="T39" s="177"/>
      <c r="U39" s="177"/>
      <c r="V39" s="179"/>
      <c r="W39" s="58">
        <f t="shared" si="2"/>
        <v>0</v>
      </c>
    </row>
    <row r="40" spans="1:23" s="15" customFormat="1" ht="26.1" customHeight="1" thickBot="1" x14ac:dyDescent="0.4">
      <c r="A40" s="794" t="s">
        <v>4</v>
      </c>
      <c r="B40" s="795"/>
      <c r="C40" s="795"/>
      <c r="D40" s="795"/>
      <c r="E40" s="795"/>
      <c r="F40" s="795"/>
      <c r="G40" s="795"/>
      <c r="H40" s="180">
        <v>0</v>
      </c>
      <c r="I40" s="181"/>
      <c r="J40" s="181"/>
      <c r="K40" s="182"/>
      <c r="L40" s="182"/>
      <c r="M40" s="182"/>
      <c r="N40" s="182"/>
      <c r="O40" s="182"/>
      <c r="P40" s="182"/>
      <c r="Q40" s="182"/>
      <c r="R40" s="182"/>
      <c r="S40" s="183"/>
      <c r="T40" s="182"/>
      <c r="U40" s="182"/>
      <c r="V40" s="184"/>
      <c r="W40" s="128"/>
    </row>
    <row r="41" spans="1:23" ht="24.95" customHeight="1" thickBot="1" x14ac:dyDescent="0.4">
      <c r="A41" s="834"/>
      <c r="B41" s="835"/>
      <c r="C41" s="129"/>
      <c r="H41" s="185">
        <f>SUM(H5:H40)</f>
        <v>7920</v>
      </c>
      <c r="I41" s="186">
        <f>SUM(I5:I40)</f>
        <v>76</v>
      </c>
      <c r="J41" s="187">
        <v>11</v>
      </c>
      <c r="K41" s="188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89"/>
    </row>
    <row r="42" spans="1:23" ht="24.95" customHeight="1" thickBot="1" x14ac:dyDescent="0.4">
      <c r="A42" s="836" t="s">
        <v>1</v>
      </c>
      <c r="B42" s="837"/>
      <c r="C42" s="190"/>
      <c r="D42" s="191"/>
      <c r="E42" s="838" t="s">
        <v>192</v>
      </c>
      <c r="F42" s="839"/>
      <c r="G42" s="839"/>
      <c r="H42" s="839"/>
      <c r="I42" s="839"/>
      <c r="J42" s="839"/>
      <c r="K42" s="840"/>
      <c r="L42" s="192"/>
      <c r="M42" s="192"/>
      <c r="N42" s="192"/>
      <c r="O42" s="828" t="s">
        <v>268</v>
      </c>
      <c r="P42" s="829"/>
      <c r="Q42" s="829"/>
      <c r="R42" s="829"/>
      <c r="S42" s="829"/>
      <c r="T42" s="829"/>
      <c r="U42" s="830"/>
      <c r="V42" s="193"/>
    </row>
    <row r="43" spans="1:23" ht="24.95" customHeight="1" x14ac:dyDescent="0.35"/>
    <row r="44" spans="1:23" ht="24.95" customHeight="1" x14ac:dyDescent="0.35"/>
    <row r="45" spans="1:23" ht="24.95" customHeight="1" x14ac:dyDescent="0.35"/>
    <row r="46" spans="1:23" ht="24.95" customHeight="1" x14ac:dyDescent="0.35"/>
    <row r="47" spans="1:23" ht="24.95" customHeight="1" x14ac:dyDescent="0.35"/>
    <row r="48" spans="1:23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</sheetData>
  <mergeCells count="17">
    <mergeCell ref="A1:V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V2"/>
    <mergeCell ref="O42:U42"/>
    <mergeCell ref="A39:G39"/>
    <mergeCell ref="A40:G40"/>
    <mergeCell ref="A41:B41"/>
    <mergeCell ref="A42:B42"/>
    <mergeCell ref="E42:K42"/>
  </mergeCells>
  <pageMargins left="0.39370078740157483" right="0.17" top="0.27559055118110237" bottom="0.27559055118110237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PUANTAJ</vt:lpstr>
      <vt:lpstr>SÜRE</vt:lpstr>
      <vt:lpstr>GOL KRALI</vt:lpstr>
      <vt:lpstr>KALECİ-SÜRE</vt:lpstr>
      <vt:lpstr>KALECİ-GOL</vt:lpstr>
      <vt:lpstr>AMATÖR</vt:lpstr>
      <vt:lpstr>U11</vt:lpstr>
      <vt:lpstr>U12</vt:lpstr>
      <vt:lpstr>U13</vt:lpstr>
      <vt:lpstr>U14 </vt:lpstr>
      <vt:lpstr>U15</vt:lpstr>
      <vt:lpstr>U16</vt:lpstr>
      <vt:lpstr>U17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2016-06-27T18:41:04Z</dcterms:created>
  <dcterms:modified xsi:type="dcterms:W3CDTF">2016-07-02T20:08:39Z</dcterms:modified>
</cp:coreProperties>
</file>